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666"/>
  </bookViews>
  <sheets>
    <sheet name="งบแสดงการเปลี่ยนแปลงส่วนทุน" sheetId="12" r:id="rId1"/>
    <sheet name="งบแสดงฐานะการเงิน 1" sheetId="17" r:id="rId2"/>
    <sheet name="งบแสดงผลการดำเนินงาน 1" sheetId="18" r:id="rId3"/>
    <sheet name="หมายเหตุ 1" sheetId="19" r:id="rId4"/>
  </sheets>
  <definedNames>
    <definedName name="_xlnm.Print_Titles" localSheetId="1">'งบแสดงฐานะการเงิน 1'!$1:$3</definedName>
    <definedName name="_xlnm.Print_Titles" localSheetId="3">'หมายเหตุ 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8" i="19" l="1"/>
  <c r="D130" i="19" l="1"/>
  <c r="B130" i="19"/>
  <c r="D138" i="19"/>
  <c r="B147" i="19" l="1"/>
  <c r="D147" i="19"/>
  <c r="H21" i="12" l="1"/>
  <c r="J21" i="12" s="1"/>
  <c r="H20" i="12"/>
  <c r="J20" i="12" s="1"/>
  <c r="I18" i="12"/>
  <c r="I22" i="12" s="1"/>
  <c r="G18" i="12"/>
  <c r="G22" i="12" s="1"/>
  <c r="F18" i="12"/>
  <c r="F22" i="12" s="1"/>
  <c r="E18" i="12"/>
  <c r="E22" i="12" s="1"/>
  <c r="D18" i="12"/>
  <c r="D22" i="12" s="1"/>
  <c r="C18" i="12"/>
  <c r="H17" i="12"/>
  <c r="J17" i="12" s="1"/>
  <c r="H16" i="12"/>
  <c r="J16" i="12" s="1"/>
  <c r="H15" i="12"/>
  <c r="J15" i="12" s="1"/>
  <c r="D9" i="12"/>
  <c r="D13" i="12" s="1"/>
  <c r="C9" i="12"/>
  <c r="C13" i="12" s="1"/>
  <c r="H12" i="12"/>
  <c r="J12" i="12" s="1"/>
  <c r="H11" i="12"/>
  <c r="J11" i="12" s="1"/>
  <c r="I9" i="12"/>
  <c r="I13" i="12" s="1"/>
  <c r="G9" i="12"/>
  <c r="G13" i="12" s="1"/>
  <c r="F9" i="12"/>
  <c r="F13" i="12" s="1"/>
  <c r="E9" i="12"/>
  <c r="E13" i="12" s="1"/>
  <c r="H8" i="12"/>
  <c r="J8" i="12" s="1"/>
  <c r="H7" i="12"/>
  <c r="J7" i="12" s="1"/>
  <c r="H6" i="12"/>
  <c r="J6" i="12" s="1"/>
  <c r="J18" i="12" l="1"/>
  <c r="J22" i="12" s="1"/>
  <c r="H18" i="12"/>
  <c r="C22" i="12"/>
  <c r="J9" i="12"/>
  <c r="J13" i="12" s="1"/>
  <c r="H13" i="12"/>
  <c r="H9" i="12"/>
  <c r="H22" i="12" l="1"/>
</calcChain>
</file>

<file path=xl/comments1.xml><?xml version="1.0" encoding="utf-8"?>
<comments xmlns="http://schemas.openxmlformats.org/spreadsheetml/2006/main">
  <authors>
    <author>User-1</author>
  </authors>
  <commentList>
    <comment ref="B144" authorId="0">
      <text>
        <r>
          <rPr>
            <b/>
            <sz val="9"/>
            <color indexed="81"/>
            <rFont val="Tahoma"/>
            <family val="2"/>
          </rPr>
          <t>ต้องจัดทำงบแสดงการเปลียนแปลงสินทรัพย์สุทธิ/ส่วนทุนก่อน
ยอดถึงจะแสดง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<sst xmlns="http://schemas.openxmlformats.org/spreadsheetml/2006/main" count="392" uniqueCount="265">
  <si>
    <t>หมายเหตุประกอบงบการเงิน</t>
  </si>
  <si>
    <t>หมายเหตุ 4 เงินสดและรายการเทียบเท่าเงินสด</t>
  </si>
  <si>
    <t>(หน่วย:บาท)</t>
  </si>
  <si>
    <t>เงินฝากสถาบันการเงิน</t>
  </si>
  <si>
    <t xml:space="preserve">รวมเงินสดและรายการเทียบเท่าเงินสด           </t>
  </si>
  <si>
    <t>เกินกำหนดชำระ</t>
  </si>
  <si>
    <t>รวม</t>
  </si>
  <si>
    <t>รายได้ค้างรับ</t>
  </si>
  <si>
    <t>รวมลูกหนี้อื่นระยะสั้น</t>
  </si>
  <si>
    <t>เงินให้กู้ยืม - เงินทุนโครงการเศรษฐกิจชุมชน</t>
  </si>
  <si>
    <t>รวมเงินให้กู้ยืมระยะสั้น</t>
  </si>
  <si>
    <t>วัสดุคงคลัง</t>
  </si>
  <si>
    <t>รวมวัสดุคงเหลือ</t>
  </si>
  <si>
    <t>ค่าใช้จ่ายจ่ายล่วงหน้า</t>
  </si>
  <si>
    <t>สินทรัพย์หมุนเวียนอื่น</t>
  </si>
  <si>
    <t>รวมสินทรัพย์หมุนเวียนอื่น</t>
  </si>
  <si>
    <t xml:space="preserve">เงินให้กู้ยืม - เงินทุนโครงการเศรษฐกิจชุมชน          </t>
  </si>
  <si>
    <t xml:space="preserve">เงินให้กู้ยืม - อื่น                                        </t>
  </si>
  <si>
    <t>รวมเงินให้กู้ยืมระยะยาว</t>
  </si>
  <si>
    <t>อาคารและสิ่งปลูกสร้าง</t>
  </si>
  <si>
    <t>อาคารและสิ่งปลูกสร้าง (สุทธิ)</t>
  </si>
  <si>
    <t>ครุภัณฑ์</t>
  </si>
  <si>
    <t>ครุภัณฑ์ (สุทธิ)</t>
  </si>
  <si>
    <t>รวมที่ดิน อาคาร และอุปกรณ์ (สุทธิ)</t>
  </si>
  <si>
    <t>ถนน</t>
  </si>
  <si>
    <t>ถนน (สุทธิ)</t>
  </si>
  <si>
    <t>สินทรัพย์โครงสร้างพื้นฐานอื่น</t>
  </si>
  <si>
    <t>สินทรัพย์โครงสร้างพื้นฐานอื่น (สุทธิ)</t>
  </si>
  <si>
    <t>รวมสินทรัพย์โครงสร้างพื้นฐาน (สุทธิ)</t>
  </si>
  <si>
    <t>ค่าสาธารณูปโภคค้างจ่าย</t>
  </si>
  <si>
    <t>ภาษีหัก ณ ที่จ่าย</t>
  </si>
  <si>
    <t>ค่าใช้จ่ายค้างจ่ายอื่น</t>
  </si>
  <si>
    <t>รวมเจ้าหนี้ระยะสั้น</t>
  </si>
  <si>
    <t>เงินรับฝากเงินทุนโครงการเศรษฐกิจชุมชน</t>
  </si>
  <si>
    <t>เงินประกันสัญญา</t>
  </si>
  <si>
    <t>รวมเงินรับฝากระยะสั้น</t>
  </si>
  <si>
    <t>ไม่เกิน 1 ปี</t>
  </si>
  <si>
    <t>ปี 2565</t>
  </si>
  <si>
    <t>รวมเงินรับฝากระยะยาว</t>
  </si>
  <si>
    <t>สัญญาที่ยังไม่ได้รับรู้</t>
  </si>
  <si>
    <t>เงินสะสม</t>
  </si>
  <si>
    <t>เงินทุนสำรองเงินสะสม</t>
  </si>
  <si>
    <t>รายได้สะสม</t>
  </si>
  <si>
    <t>ทุนดำเนินการ</t>
  </si>
  <si>
    <t>กำไร/ขาดทุนสะสม</t>
  </si>
  <si>
    <t>รวมรายได้สูง/(ต่ำ)กว่าค่าใช้จ่ายสะสม</t>
  </si>
  <si>
    <t>รายได้เงินอุดหนุนเฉพาะกิจ</t>
  </si>
  <si>
    <t>รายได้ภาษี</t>
  </si>
  <si>
    <t xml:space="preserve">   รายได้ภาษีรถยนต์</t>
  </si>
  <si>
    <t xml:space="preserve">   รายได้ภาษีมูลค่าเพิ่มตาม พ.ร.บ.กำหนดแผนฯ</t>
  </si>
  <si>
    <t xml:space="preserve">   รายได้ภาษีมูลค่าเพิ่มตาม พ.ร.บ.จัดสรรรายได้ฯ</t>
  </si>
  <si>
    <t xml:space="preserve">   รายได้ภาษีธุรกิจเฉพาะ</t>
  </si>
  <si>
    <t xml:space="preserve">   รายได้ภาษีสรรพสามิต</t>
  </si>
  <si>
    <t>รวมรายได้ภาษี</t>
  </si>
  <si>
    <t>รายได้ค่าธรรมเนียม</t>
  </si>
  <si>
    <t xml:space="preserve">   รายได้ค่าภาคหลวงแร่</t>
  </si>
  <si>
    <t xml:space="preserve">   รายได้ค่าภาคหลวงปิโตรเลียม</t>
  </si>
  <si>
    <t xml:space="preserve">   รายได้ค่าธรรมเนียมจดทะเบียนสิทธิและนิติกรรมตามประมวลกฎหมายที่ดิน</t>
  </si>
  <si>
    <t xml:space="preserve">   รายได้ค่าธรรมเนียมและค่าใช้น้ำบาดาล</t>
  </si>
  <si>
    <t>รวมรายได้ค่าธรรมเนียม</t>
  </si>
  <si>
    <t>รวมรายได้ภาษีจัดสรร</t>
  </si>
  <si>
    <t>รายได้จากการขายสินค้าและบริการ</t>
  </si>
  <si>
    <t>รายได้จากค่าเช่า</t>
  </si>
  <si>
    <t>รวมรายได้จากการขายสินค้าและบริการ</t>
  </si>
  <si>
    <t>รายได้เงินอุดหนุนทั่วไปตามอำนาจหน้าที่และภารกิจถ่ายโอน</t>
  </si>
  <si>
    <t>รวมรายได้จากการอุดหนุนจากหน่วยงานภาครัฐ</t>
  </si>
  <si>
    <t>รายได้ใบอนุญาต</t>
  </si>
  <si>
    <t>รวมรายได้จากการจัดเก็บภาษี ค่าธรรมเนียม ค่าปรับ และใบอนุญาต</t>
  </si>
  <si>
    <t>รายได้จากการบริจาค</t>
  </si>
  <si>
    <t>รวมรายได้จากการอุดหนุนอื่นและบริจาค</t>
  </si>
  <si>
    <t>รายได้ดอกเบี้ยเงินฝากที่สถาบันการเงิน</t>
  </si>
  <si>
    <t xml:space="preserve">           รายได้อื่น</t>
  </si>
  <si>
    <t>รายได้อื่น</t>
  </si>
  <si>
    <t xml:space="preserve">           รายได้จากการอุดหนุนอื่นและบริจาค</t>
  </si>
  <si>
    <t>รวมรายได้ของโรงเรียน และศูนย์พัฒนาเด็กเล็ก</t>
  </si>
  <si>
    <t>รวมรายได้ของกิจการเฉพาะการและหน่วยงานภายใต้สังกัด</t>
  </si>
  <si>
    <t>รวมรายได้อื่น</t>
  </si>
  <si>
    <t>เงินเดือน (ฝ่ายประจำ)</t>
  </si>
  <si>
    <t>เงินเดือน (ฝ่ายการเมือง)</t>
  </si>
  <si>
    <t>เงินประจำตำแหน่ง</t>
  </si>
  <si>
    <t>ค่าจ้าง</t>
  </si>
  <si>
    <t>เงินตอบแทนพนักงานขององค์กรปกครองส่วนท้องถิ่น</t>
  </si>
  <si>
    <t>เงินค่าครองชีพ</t>
  </si>
  <si>
    <t>โบนัส</t>
  </si>
  <si>
    <t>เงินช่วยการศึกษาบุตร</t>
  </si>
  <si>
    <t>เงินช่วยพิเศษ</t>
  </si>
  <si>
    <t>เงินสมทบ กบท.</t>
  </si>
  <si>
    <t>เงินสมทบกองทุนประกันสังคม</t>
  </si>
  <si>
    <t>เงินสมทบกองทุนเงินทดแทน</t>
  </si>
  <si>
    <t>ค่าเช่าบ้าน</t>
  </si>
  <si>
    <t>เงินเพิ่ม</t>
  </si>
  <si>
    <t>รวมค่าใช้จ่ายบุคลากร</t>
  </si>
  <si>
    <t>บำนาญ</t>
  </si>
  <si>
    <t>เงินบำเหน็จดำรงชีพ</t>
  </si>
  <si>
    <t>รวมค่าบำเหน็จบำนาญ</t>
  </si>
  <si>
    <t>ค่าตอบแทนการปฏิบัติงาน</t>
  </si>
  <si>
    <t>รวมค่าตอบแทน</t>
  </si>
  <si>
    <t>ค่าใช้จ่ายด้านการฝึกอบรม</t>
  </si>
  <si>
    <t>ค่าใช้จ่ายเดินทาง</t>
  </si>
  <si>
    <t>ค่าซ่อมแซมและบำรุงรักษา</t>
  </si>
  <si>
    <t>ค่าจ้างเหมาบริการ</t>
  </si>
  <si>
    <t>ค่าธรรมเนียม</t>
  </si>
  <si>
    <t>ค่าใช้จ่ายในการประชุม</t>
  </si>
  <si>
    <t>ค่าเช่า</t>
  </si>
  <si>
    <t>ค่าประชาสัมพันธ์</t>
  </si>
  <si>
    <t>ค่าใช้สอยอื่น</t>
  </si>
  <si>
    <t>รวมค่าใช้สอย</t>
  </si>
  <si>
    <t>ค่าวัสดุใช้ไป</t>
  </si>
  <si>
    <t>ค่าแก็สและน้ำมันเชื้อเพลิง</t>
  </si>
  <si>
    <t>ค่าจัดหาสินทรัพย์มูลค่าต่ำกว่าเกณฑ์</t>
  </si>
  <si>
    <t>รวมค่าวัสดุ</t>
  </si>
  <si>
    <t>ค่าไฟฟ้า</t>
  </si>
  <si>
    <t>ค่าน้ำประปาและบาดาล</t>
  </si>
  <si>
    <t>ค่าโทรศัพท์</t>
  </si>
  <si>
    <t>ค่าบริการสื่อสารและโทรคมนาคม</t>
  </si>
  <si>
    <t>ค่าบริการไปรษณีย์</t>
  </si>
  <si>
    <t>รวมค่าสาธารณูปโภค</t>
  </si>
  <si>
    <t>สินทรัพย์โครงสร้างพื้นฐาน</t>
  </si>
  <si>
    <t>รวมคาเสื่อมราคาและค่าตัดจำหน่าย</t>
  </si>
  <si>
    <t>ค่าใช้จ่ายเงินอุดหนุนเพื่อการดำเนินงาน</t>
  </si>
  <si>
    <t>ค่าใช้จ่ายอุดหนุน - หน่วยงานภาครัฐ</t>
  </si>
  <si>
    <t>ค่าใช้จ่ายอุดหนุน - องค์กรปกครองส่วนท้องถิ่น</t>
  </si>
  <si>
    <t>รวมค่าใช้จ่ายเงินอุดหนุนเพื่อดำเนินงาน</t>
  </si>
  <si>
    <t>รวมค่าใช้จ่ายจากการอุดหนุนจากหน่วยงานภาครัฐ</t>
  </si>
  <si>
    <t>ค่าใช้จ่ายสวัสดิการของรัฐบาล</t>
  </si>
  <si>
    <t>ค่าใช้จ่ายอุดหนุนเพื่อโภชนาการ</t>
  </si>
  <si>
    <t>ค่าใช้จ่ายอุดหนุนเพื่อการศึกษา</t>
  </si>
  <si>
    <t>ค่าใช้จ่ายอุดหนุนเพื่อการบริการสังคม</t>
  </si>
  <si>
    <t>ค่าใช้จ่ายอุดหนุนเพื่อการดำเนินงานอื่น</t>
  </si>
  <si>
    <t>รวมค่าใช้จ่ายจากการอุดหนุนอื่นและบริจาค</t>
  </si>
  <si>
    <t>ค่าจำหน่ายสินทรัพย์</t>
  </si>
  <si>
    <t>ค่าใช้จ่ายเงินช่วยเหลือผู้ประสบภัย</t>
  </si>
  <si>
    <t>ค่าใช้จ่ายอื่น</t>
  </si>
  <si>
    <t>รวมค่าใช้จ่ายอื่น</t>
  </si>
  <si>
    <t>งบแสดงฐานะการเงิน</t>
  </si>
  <si>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</si>
  <si>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</si>
  <si>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</si>
  <si>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</si>
  <si>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ลูกหนี้อื่นระยะสั้น</t>
  </si>
  <si>
    <t>เงินให้กู้ยืมระยะสั้น</t>
  </si>
  <si>
    <t>วัสดุคงเหลือ</t>
  </si>
  <si>
    <t>รวมสินทรัพย์หมุนเวียน</t>
  </si>
  <si>
    <t>สินทรัพย์ไม่หมุนเวียน</t>
  </si>
  <si>
    <t>เงินให้กู้ยืมระยะยาว</t>
  </si>
  <si>
    <t>ที่ดิน อาคาร และอุปกรณ์ - สุทธิ</t>
  </si>
  <si>
    <t>สินทรัพย์โครงสร้างพื้นฐาน - สุทธิ</t>
  </si>
  <si>
    <t>รวมสินทรัพย์ไม่หมุนเวียน</t>
  </si>
  <si>
    <t>รวมสินทรัพย์</t>
  </si>
  <si>
    <t>หนี้สินและสินทรัพย์สุทธิ/ส่วนทุน</t>
  </si>
  <si>
    <t>หนี้สิน</t>
  </si>
  <si>
    <t>หนี้สินหมุนเวียน</t>
  </si>
  <si>
    <t>เจ้าหนี้อื่นระยะสั้น</t>
  </si>
  <si>
    <t>เงินรับฝากระยะสั้น</t>
  </si>
  <si>
    <t>รวมหนี้สินหมุนเวียน</t>
  </si>
  <si>
    <t>หนี้สินไม่หมุนเวียน</t>
  </si>
  <si>
    <t>เงินรับฝากระยะยาว</t>
  </si>
  <si>
    <t>รวมหนี้สินไม่หมุนเวียน</t>
  </si>
  <si>
    <t>รวมหนี้สิน</t>
  </si>
  <si>
    <t>สินทรัพย์สุทธิ/ส่วนทุน</t>
  </si>
  <si>
    <t>รายได้สูง/(ต่ำ)กว่าค่าใช้จ่ายสะสม</t>
  </si>
  <si>
    <t>รวมสินทรัพย์สุทธิ/ส่วนทุน</t>
  </si>
  <si>
    <t>รวมหนี้สิ้นและสินทรัพย์สุทธิ/ส่วนทุน</t>
  </si>
  <si>
    <t>หมายเหตุประกอบงบการเงินเป็นส่วนหนึ่งของรายงานการเงินนี้</t>
  </si>
  <si>
    <t>งบแสดงผลการดำเนินงานทางการเงิน</t>
  </si>
  <si>
    <t>รายได้</t>
  </si>
  <si>
    <t>รายได้ภาษีจัดสรร</t>
  </si>
  <si>
    <t>รายได้จากการอุดหนุนจากหน่วยงานภาครัฐ</t>
  </si>
  <si>
    <t>รายได้จากการจัดเก็บภาษี ค่าธรรมเนียม ค่าปรับ และใบอนุญาต</t>
  </si>
  <si>
    <t>รายได้จากการอุดหนุนอื่นและบริจาค</t>
  </si>
  <si>
    <t>รายได้ของกิจการเฉพาะการและหน่วยงานภายใต้สังกัด</t>
  </si>
  <si>
    <t>รวมรายได้</t>
  </si>
  <si>
    <t>ค่าใช้จ่าย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</si>
  <si>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</si>
  <si>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</si>
  <si>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</si>
  <si>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</si>
  <si>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</si>
  <si>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</si>
  <si>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ค่าเสื่อมราคาและค่าตัดจัดหน่าย</t>
  </si>
  <si>
    <t>ค่าใช้จ่ายจากการอุดหนุนจากหน่วยงานภาครัฐ</t>
  </si>
  <si>
    <t>ค่าใช้จ่ายจากการอุดหนุนอื่นและบริจาค</t>
  </si>
  <si>
    <t>รวมค่าใช้จ่าย</t>
  </si>
  <si>
    <t>รายได้สูง/(ต่ำ) กว่าค่าใช้จ่ายสุทธิ</t>
  </si>
  <si>
    <t xml:space="preserve">     สัญญากู้ที่จะถึงกำหนดชำระคืนภายใน 1 ปี</t>
  </si>
  <si>
    <t xml:space="preserve">รายได้จากกองทุนบำเหน็จบำนาญข้าราชการส่วนท้องถิ่น </t>
  </si>
  <si>
    <t>สำหรับปีสิ้นสุดวันที่ 30 กันยายน 2566</t>
  </si>
  <si>
    <t>ปี 2566</t>
  </si>
  <si>
    <t>ณ วันที่ 30 กันยายน 2566</t>
  </si>
  <si>
    <t>สำหรับปี สิ้นสุดวันที่  30 กันยายน 2566</t>
  </si>
  <si>
    <t xml:space="preserve">     ส่วนของเงินให้กู้ยืมระยะยาวที่ถึงกำหนดชำระภายใน 1 ปี</t>
  </si>
  <si>
    <t xml:space="preserve">งบแสดงการเปลี่ยนแปลงสินทรัพย์สุทธิ/ส่วนทุน </t>
  </si>
  <si>
    <t>ยอดคงเหลือ ณ วันที่ 30 กันยายน 2564 - ตามที่รายงานไว้เดิม</t>
  </si>
  <si>
    <t>ผลสะสมจากการแก้ไขข้อผิดพลาดปีก่อน</t>
  </si>
  <si>
    <t>ผลสะสมจากการเปลี่ยนแปลงนโยบายการบัญชี</t>
  </si>
  <si>
    <t>ยอดยกมา ณ วันที่ 30 กันยายน 2564 - หลังการปรับปรุง</t>
  </si>
  <si>
    <t>การเปลี่ยนแปลงในสินทรัพย์สุทธิ/ส่วนทุนสำหรับปี 2565</t>
  </si>
  <si>
    <t>การเปลี่ยนแปลงที่ทำให้ทุนเพิ่ม/ลด</t>
  </si>
  <si>
    <t>รายได้สูง/(ต่ำ) กว่าค่าใช้จ่ายสำหรับงวด</t>
  </si>
  <si>
    <t>ยอดคงเหลือ ณ วันที่ 30 กันยายน 2565</t>
  </si>
  <si>
    <t>ยอดคงเหลือ ณ วันที่ 30 กันยายน 2565 - ตามที่รายงานไว้เดิม</t>
  </si>
  <si>
    <t>ยอดยกมา ณ วันที่ 30 กันยายน 2565 - หลังการปรับปรุง</t>
  </si>
  <si>
    <t>การเปลี่ยนแปลงในสินทรัพย์สุทธิ/ส่วนทุนสำหรับปี 2566</t>
  </si>
  <si>
    <t>ยอดคงเหลือ ณ วันที่ 30 กันยายน 2566</t>
  </si>
  <si>
    <t>รวมรายได้สูง/(ต่ำ)
กว่าค่าใช้จ่ายสะสม</t>
  </si>
  <si>
    <t>รวม
สินทรัพย์สุทธิ/ส่วนทุน</t>
  </si>
  <si>
    <t>องค์ประกอบอื่น
ของสินทรัพย์สุทธิ/
ส่วนทุน</t>
  </si>
  <si>
    <t xml:space="preserve">หัก ส่วนที่จะครบกำหนดชำระภายใน 1 ปี             </t>
  </si>
  <si>
    <t>หัก ค่าเสื่อมราคาสะสม - อาคารและสิ่งปลูกสร้าง</t>
  </si>
  <si>
    <t>หัก ค่าเสื่อมราคาสะสม - ครุภัณฑ์</t>
  </si>
  <si>
    <t>หัก ค่าเสื่อมราคาสะสม - ถนน</t>
  </si>
  <si>
    <t>หัก ค่าเสื่อมราคาสะสม - สินทรัพย์โครงสร้างพื้นฐานอื่น</t>
  </si>
  <si>
    <t>องค์การบริหารส่วนตำบลป่าโมง</t>
  </si>
  <si>
    <t>หมายเหตุ 5 ลูกหนี้อื่นระยะสั้น</t>
  </si>
  <si>
    <t>หมายเหตุ 6 เงินให้กู้ยืมระยะสั้น</t>
  </si>
  <si>
    <t xml:space="preserve">หมายเหตุ 7 วัสดุคงเหลือ </t>
  </si>
  <si>
    <t>หมายเหตุ 9 เงินให้กู้ยืมระยะยาว</t>
  </si>
  <si>
    <t>หมายเหตุ 11 สินทรัพย์โครงสร้างพื้นฐาน</t>
  </si>
  <si>
    <t>หมายเหตุ 12 เจ้าหนี้ระยะสั้น</t>
  </si>
  <si>
    <t>หมายเหตุ  13 เงินรับฝากระยะสั้น</t>
  </si>
  <si>
    <t>หมายเหตุ 14 เงินรับฝากระยะยาว</t>
  </si>
  <si>
    <t>หมายเหตุ 18 รายได้จากการขายสินค้าและบริการ</t>
  </si>
  <si>
    <t>หมายเหตุ 19 รายได้จากการอุดหนุนจากหน่วยงานภาครัฐ</t>
  </si>
  <si>
    <t>หมายเหตุ 20 รายได้จากการจัดเก็บภาษี ค่าธรรมเนียม ค่าปรับ และใบอนุญาต</t>
  </si>
  <si>
    <t>หมายเหตุ 21 รายได้จากการอุดหนุนอื่นและบริจาค</t>
  </si>
  <si>
    <t>หมายเหตุ 22 รายได้ของกิจการเฉพาะการและหน่วยงานภายใต้สังกัด</t>
  </si>
  <si>
    <t>หมายเหตุ 23 รายได้อื่น</t>
  </si>
  <si>
    <t>หมายเหตุ 24 ค่าใช้จ่ายบุคลากร</t>
  </si>
  <si>
    <t>หมายเหตุ 25 ค่าบำเหน็จบำนาญ</t>
  </si>
  <si>
    <t>หมายเหตุ 26 ค่าตอบแทน</t>
  </si>
  <si>
    <t>หมายเหตุ 28 ค่าวัสดุ</t>
  </si>
  <si>
    <t>หมายเหตุ  29 ค่าสาธารณูปโภค</t>
  </si>
  <si>
    <t>หมายเหตุ 30 ค่าเสื่อมราคาและค่าตัดจำหน่าย</t>
  </si>
  <si>
    <t>หมายเหตุ 31 ค่าใช้จ่ายจากการอุดหนุนจากหน่วยงานภาครัฐ</t>
  </si>
  <si>
    <t>หมายเหตุ 32 ค่าใช้จ่ายจากการอุดหนุนอื่นและบริจาค</t>
  </si>
  <si>
    <t>หมายเหตุ 33 ค่าใช้จ่ายอื่น</t>
  </si>
  <si>
    <t>หมายเหตุ 8 สินทรัพย์หมุนเวียนอื่น</t>
  </si>
  <si>
    <t>หมายเหตุ 10 ที่ดิน อาคาร และอุปกรณ์</t>
  </si>
  <si>
    <t>หมายเหตุ 17 รายได้ภาษีจัดสรร</t>
  </si>
  <si>
    <t>หมายเหตุ 27 ค่าใช้สอย</t>
  </si>
  <si>
    <t xml:space="preserve">    เงินให้กู้ระยะสั้น ณ สิ้นปี แยกตามอายุหนี้  ดังนี้</t>
  </si>
  <si>
    <t>เกินกว่า  30  วัน</t>
  </si>
  <si>
    <t>-</t>
  </si>
  <si>
    <r>
      <t xml:space="preserve">    </t>
    </r>
    <r>
      <rPr>
        <b/>
        <sz val="16"/>
        <color theme="1"/>
        <rFont val="TH SarabunPSK"/>
        <family val="2"/>
      </rPr>
      <t xml:space="preserve">เงินให้กู้ระยะสั้น </t>
    </r>
    <r>
      <rPr>
        <sz val="16"/>
        <color theme="1"/>
        <rFont val="TH SarabunPSK"/>
        <family val="2"/>
        <charset val="222"/>
      </rPr>
      <t xml:space="preserve">    ยังไม่ถึงกำหนด            เกินกำหนดชำระ</t>
    </r>
  </si>
  <si>
    <t xml:space="preserve">                                  ชำระ                   ไม่เกิน  30  วัน</t>
  </si>
  <si>
    <r>
      <t xml:space="preserve">    </t>
    </r>
    <r>
      <rPr>
        <b/>
        <sz val="16"/>
        <color theme="1"/>
        <rFont val="TH SarabunPSK"/>
        <family val="2"/>
      </rPr>
      <t xml:space="preserve">2566  </t>
    </r>
    <r>
      <rPr>
        <sz val="16"/>
        <color theme="1"/>
        <rFont val="TH SarabunPSK"/>
        <family val="2"/>
        <charset val="222"/>
      </rPr>
      <t xml:space="preserve">                   200,000.00                           -</t>
    </r>
  </si>
  <si>
    <r>
      <t xml:space="preserve">   </t>
    </r>
    <r>
      <rPr>
        <b/>
        <sz val="16"/>
        <color theme="1"/>
        <rFont val="TH SarabunPSK"/>
        <family val="2"/>
      </rPr>
      <t xml:space="preserve"> 2565   </t>
    </r>
    <r>
      <rPr>
        <sz val="16"/>
        <color theme="1"/>
        <rFont val="TH SarabunPSK"/>
        <family val="2"/>
        <charset val="222"/>
      </rPr>
      <t xml:space="preserve">                  200,000.00                           -</t>
    </r>
  </si>
  <si>
    <t>หมายเหตุ 16 รายได้สูง/(ต่ำ)กว่าค่าใช้จ่ายสะสม</t>
  </si>
  <si>
    <t>หมายเหตุ 15 ภาระผูกพัน</t>
  </si>
  <si>
    <t>ที่ดิน อาคาร  และสิ่งปลูกสร้าง</t>
  </si>
  <si>
    <t xml:space="preserve">                 - ภาระผูกพันตามสัญญาจ้างเหมาบริการ   </t>
  </si>
  <si>
    <t xml:space="preserve">                  หน่วยงานมีภาระผูกพันตามสัญญาจ้างเหมาบริการ แม่บ้านทำความสะอาด สำนักงาน อบต.ป่าโมง  </t>
  </si>
  <si>
    <t xml:space="preserve">                  หน่วยงานมีภาระผูกพันตามสัญญาจ้างเหมาบริการ ผู้ปฏิบัติงานป้องกันและบรรเทาสาธารภัย </t>
  </si>
  <si>
    <t xml:space="preserve">                  หน่วยงานมีภาระผูกพันตามสัญญาจ้างเหมาบริการดำเนินการบันทึกข้อมูลงานพัฒนารายได้</t>
  </si>
  <si>
    <t xml:space="preserve">                 หน่วยงานมีภาระผูกพันตามสัญญาจ้างเหมาบริการ ผู้ปฏิบัติงานงานธุรการงานสำรวจออกแบบ</t>
  </si>
  <si>
    <t xml:space="preserve">                 หน่วยงานมีภาระผูกพันตามจ้างเหมาบริการ ผู้ปฏิบัติหน้าที่ในศูนย์พัฒนาเด็กเล็ก อบต. ป่าโมง  </t>
  </si>
  <si>
    <t xml:space="preserve">                -  ภาระผูกพันเกี่ยวกับรายจ่ายฝ่ายทุน</t>
  </si>
  <si>
    <t xml:space="preserve">               -  ภาระผูกพันตามสัญญาจัดซื้อจัดจ้างพัสดุและบริการอื่น ๆ</t>
  </si>
  <si>
    <t>และบริการอื่น ๆ  จำแนกตามระยะเวลาของสัญญาได้ดังนี้</t>
  </si>
  <si>
    <t>ประจำเดือน กันยายน  2566  จำนวนเงิน 8,000  บาท</t>
  </si>
  <si>
    <t>ประจำเดือน กันยายน  2566  จำนวน 2 คน จำนวนเงิน 16,000 บาท</t>
  </si>
  <si>
    <t>และจัดเก็บรายได้ ประจำเดือน กันยายน  2566 จำนวนเงิน 9,000 บาท</t>
  </si>
  <si>
    <t>และควบคุมงาน  ประจำเดือน  กันยายน  2566  จำนวนเงิน 9,000 บาท</t>
  </si>
  <si>
    <t>ประจำเดือน  กันยายน  2566  จำนวนเงิน 9,000 บาท</t>
  </si>
  <si>
    <t xml:space="preserve">               ณ วันที่ 30 กันยายน 2565 และ 2566 หน่วยงานมีภาระผูกพันที่เกิดจากสัญญาจัดซื้อจัดจ้างพัสดุ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</si>
</sst>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#,##0.00;[Black]\(#,##0.00\)"/>
  </numFmts>
  <fonts count="24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  <scheme val="minor"/>
    </font>
    <font>
      <sz val="15"/>
      <name val="TH Sarabun New"/>
      <family val="2"/>
    </font>
    <font>
      <b/>
      <sz val="15"/>
      <name val="TH Sarabun New"/>
      <family val="2"/>
    </font>
    <font>
      <sz val="15"/>
      <color theme="1"/>
      <name val="TH Sarabun New"/>
      <family val="2"/>
    </font>
    <font>
      <b/>
      <sz val="15"/>
      <color theme="1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5"/>
      <color theme="1"/>
      <name val="TH Sarabun New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5.5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187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3" fontId="7" fillId="0" borderId="0" xfId="1" applyFont="1" applyAlignment="1" applyProtection="1">
      <alignment horizontal="center" vertical="center"/>
      <protection locked="0"/>
    </xf>
    <xf numFmtId="43" fontId="7" fillId="0" borderId="0" xfId="0" applyNumberFormat="1" applyFont="1" applyAlignment="1" applyProtection="1">
      <alignment horizontal="center" vertical="top"/>
      <protection locked="0"/>
    </xf>
    <xf numFmtId="43" fontId="7" fillId="0" borderId="0" xfId="1" applyFont="1" applyAlignment="1" applyProtection="1">
      <alignment horizontal="center" vertical="top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3" fontId="7" fillId="0" borderId="2" xfId="1" applyFont="1" applyBorder="1" applyAlignment="1" applyProtection="1">
      <alignment horizontal="center" vertical="center"/>
      <protection locked="0"/>
    </xf>
    <xf numFmtId="43" fontId="8" fillId="0" borderId="2" xfId="1" applyFont="1" applyBorder="1" applyAlignment="1" applyProtection="1">
      <alignment horizontal="center" vertical="center"/>
      <protection locked="0"/>
    </xf>
    <xf numFmtId="43" fontId="7" fillId="0" borderId="0" xfId="1" applyFont="1" applyProtection="1">
      <protection locked="0"/>
    </xf>
    <xf numFmtId="43" fontId="9" fillId="0" borderId="0" xfId="0" applyNumberFormat="1" applyFont="1" applyAlignment="1" applyProtection="1">
      <alignment horizontal="center" vertical="top"/>
      <protection locked="0"/>
    </xf>
    <xf numFmtId="0" fontId="11" fillId="0" borderId="0" xfId="4" applyFont="1"/>
    <xf numFmtId="0" fontId="12" fillId="0" borderId="0" xfId="0" applyFont="1"/>
    <xf numFmtId="187" fontId="12" fillId="0" borderId="0" xfId="3" applyFont="1"/>
    <xf numFmtId="187" fontId="12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7" fontId="14" fillId="0" borderId="0" xfId="3" applyFont="1" applyAlignment="1">
      <alignment horizontal="center"/>
    </xf>
    <xf numFmtId="0" fontId="14" fillId="0" borderId="0" xfId="0" applyFont="1"/>
    <xf numFmtId="187" fontId="12" fillId="0" borderId="2" xfId="3" applyFont="1" applyBorder="1"/>
    <xf numFmtId="187" fontId="12" fillId="0" borderId="0" xfId="3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187" fontId="15" fillId="0" borderId="1" xfId="3" applyFont="1" applyBorder="1"/>
    <xf numFmtId="187" fontId="15" fillId="0" borderId="0" xfId="3" applyFont="1"/>
    <xf numFmtId="0" fontId="13" fillId="0" borderId="0" xfId="0" applyFont="1"/>
    <xf numFmtId="187" fontId="15" fillId="0" borderId="6" xfId="3" applyFont="1" applyBorder="1"/>
    <xf numFmtId="187" fontId="15" fillId="0" borderId="2" xfId="3" applyFont="1" applyBorder="1"/>
    <xf numFmtId="187" fontId="15" fillId="0" borderId="4" xfId="3" applyFont="1" applyBorder="1"/>
    <xf numFmtId="0" fontId="14" fillId="0" borderId="0" xfId="0" applyFont="1" applyAlignment="1"/>
    <xf numFmtId="187" fontId="15" fillId="0" borderId="5" xfId="3" applyFont="1" applyBorder="1"/>
    <xf numFmtId="187" fontId="15" fillId="0" borderId="0" xfId="3" applyFont="1" applyBorder="1"/>
    <xf numFmtId="0" fontId="12" fillId="0" borderId="0" xfId="4" applyFont="1"/>
    <xf numFmtId="43" fontId="16" fillId="0" borderId="1" xfId="0" applyNumberFormat="1" applyFont="1" applyBorder="1" applyAlignment="1" applyProtection="1">
      <alignment horizontal="center" vertical="top"/>
      <protection locked="0"/>
    </xf>
    <xf numFmtId="43" fontId="1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4" applyFont="1" applyAlignment="1">
      <alignment horizontal="center" vertical="top"/>
    </xf>
    <xf numFmtId="0" fontId="18" fillId="0" borderId="0" xfId="4" applyFont="1" applyAlignment="1">
      <alignment horizontal="center" vertical="top" wrapText="1"/>
    </xf>
    <xf numFmtId="0" fontId="19" fillId="0" borderId="0" xfId="4" applyFont="1"/>
    <xf numFmtId="0" fontId="19" fillId="0" borderId="0" xfId="4" applyFont="1" applyAlignment="1">
      <alignment horizontal="left"/>
    </xf>
    <xf numFmtId="43" fontId="19" fillId="0" borderId="0" xfId="5" applyFont="1" applyBorder="1"/>
    <xf numFmtId="187" fontId="20" fillId="0" borderId="0" xfId="3" applyFont="1"/>
    <xf numFmtId="0" fontId="20" fillId="0" borderId="0" xfId="4" applyFont="1"/>
    <xf numFmtId="43" fontId="20" fillId="0" borderId="0" xfId="5" applyFont="1" applyBorder="1"/>
    <xf numFmtId="187" fontId="20" fillId="0" borderId="0" xfId="3" applyFont="1" applyBorder="1"/>
    <xf numFmtId="0" fontId="19" fillId="0" borderId="0" xfId="4" applyFont="1" applyAlignment="1">
      <alignment wrapText="1"/>
    </xf>
    <xf numFmtId="43" fontId="19" fillId="0" borderId="3" xfId="5" applyFont="1" applyBorder="1"/>
    <xf numFmtId="187" fontId="19" fillId="0" borderId="3" xfId="3" applyFont="1" applyBorder="1"/>
    <xf numFmtId="43" fontId="20" fillId="0" borderId="0" xfId="5" applyFont="1"/>
    <xf numFmtId="43" fontId="20" fillId="0" borderId="0" xfId="4" applyNumberFormat="1" applyFont="1"/>
    <xf numFmtId="43" fontId="20" fillId="0" borderId="2" xfId="5" applyFont="1" applyBorder="1"/>
    <xf numFmtId="187" fontId="20" fillId="0" borderId="2" xfId="3" applyFont="1" applyBorder="1"/>
    <xf numFmtId="43" fontId="19" fillId="0" borderId="1" xfId="5" applyFont="1" applyBorder="1"/>
    <xf numFmtId="187" fontId="19" fillId="0" borderId="1" xfId="3" applyFont="1" applyBorder="1"/>
    <xf numFmtId="0" fontId="19" fillId="0" borderId="0" xfId="4" applyFont="1" applyAlignment="1">
      <alignment horizontal="center"/>
    </xf>
    <xf numFmtId="187" fontId="19" fillId="0" borderId="0" xfId="3" applyFont="1" applyAlignment="1">
      <alignment horizontal="center"/>
    </xf>
    <xf numFmtId="0" fontId="21" fillId="0" borderId="0" xfId="2" applyFont="1" applyProtection="1">
      <protection locked="0"/>
    </xf>
    <xf numFmtId="188" fontId="20" fillId="0" borderId="0" xfId="5" applyNumberFormat="1" applyFont="1" applyBorder="1"/>
    <xf numFmtId="0" fontId="22" fillId="0" borderId="0" xfId="0" applyFont="1"/>
    <xf numFmtId="0" fontId="8" fillId="0" borderId="0" xfId="0" applyFont="1" applyAlignment="1" applyProtection="1">
      <alignment horizontal="center" vertical="top"/>
      <protection locked="0"/>
    </xf>
    <xf numFmtId="43" fontId="8" fillId="0" borderId="0" xfId="1" applyFont="1" applyAlignment="1" applyProtection="1">
      <alignment horizontal="center" vertical="center"/>
      <protection locked="0"/>
    </xf>
    <xf numFmtId="0" fontId="17" fillId="0" borderId="0" xfId="0" applyFont="1"/>
    <xf numFmtId="0" fontId="23" fillId="0" borderId="0" xfId="0" applyFont="1"/>
    <xf numFmtId="187" fontId="23" fillId="0" borderId="0" xfId="3" applyFont="1" applyBorder="1"/>
    <xf numFmtId="187" fontId="23" fillId="0" borderId="0" xfId="3" applyFont="1"/>
    <xf numFmtId="0" fontId="1" fillId="0" borderId="0" xfId="0" applyFont="1"/>
    <xf numFmtId="187" fontId="23" fillId="0" borderId="0" xfId="3" applyFont="1" applyBorder="1" applyAlignment="1">
      <alignment horizontal="center"/>
    </xf>
    <xf numFmtId="0" fontId="23" fillId="0" borderId="0" xfId="0" applyFont="1" applyAlignment="1">
      <alignment horizontal="left"/>
    </xf>
    <xf numFmtId="0" fontId="12" fillId="0" borderId="0" xfId="0" applyFont="1" applyAlignment="1"/>
    <xf numFmtId="187" fontId="12" fillId="0" borderId="2" xfId="3" applyFont="1" applyBorder="1" applyAlignment="1">
      <alignment horizontal="center"/>
    </xf>
    <xf numFmtId="187" fontId="14" fillId="0" borderId="2" xfId="3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187" fontId="23" fillId="0" borderId="2" xfId="3" applyFont="1" applyBorder="1" applyAlignment="1">
      <alignment horizontal="center"/>
    </xf>
    <xf numFmtId="187" fontId="23" fillId="0" borderId="2" xfId="3" applyFont="1" applyBorder="1"/>
    <xf numFmtId="187" fontId="12" fillId="0" borderId="1" xfId="3" applyFont="1" applyBorder="1"/>
    <xf numFmtId="0" fontId="12" fillId="0" borderId="0" xfId="0" applyFont="1" applyAlignment="1">
      <alignment horizontal="left" indent="1"/>
    </xf>
    <xf numFmtId="0" fontId="19" fillId="0" borderId="0" xfId="4" applyFont="1" applyAlignment="1">
      <alignment horizontal="center"/>
    </xf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top"/>
    </xf>
    <xf numFmtId="0" fontId="18" fillId="0" borderId="0" xfId="4" applyFont="1" applyAlignment="1">
      <alignment horizontal="center" vertical="top" wrapText="1"/>
    </xf>
    <xf numFmtId="0" fontId="17" fillId="0" borderId="0" xfId="4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Comma" xfId="3" builtinId="3"/>
    <cellStyle name="Comma 2" xfId="1"/>
    <cellStyle name="Comma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24</xdr:row>
      <xdr:rowOff>173355</xdr:rowOff>
    </xdr:from>
    <xdr:to>
      <xdr:col>9</xdr:col>
      <xdr:colOff>619126</xdr:colOff>
      <xdr:row>30</xdr:row>
      <xdr:rowOff>1905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5AC2E4D9-9131-450B-8695-66B6453536A0}"/>
            </a:ext>
          </a:extLst>
        </xdr:cNvPr>
        <xdr:cNvSpPr txBox="1">
          <a:spLocks noChangeArrowheads="1"/>
        </xdr:cNvSpPr>
      </xdr:nvSpPr>
      <xdr:spPr bwMode="auto">
        <a:xfrm>
          <a:off x="504825" y="7288530"/>
          <a:ext cx="10887076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........................................                     	             .......................................     	                                  .........................................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(นางสาวสุวลักษณ์  แสนจันทะ)		             ( นายทรงศักดิ์  แก้วดา )	       	               (นางสาคร  จันทร์เขียว)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  ผู้อำนวยการกองคลัง                                       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ปลัดองค์การบริหารส่วนตำบลป่าโมง                                    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นายกองค์การบริหารส่วนตำบลป่าโมง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10</xdr:col>
      <xdr:colOff>438150</xdr:colOff>
      <xdr:row>52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5E515CBD-1290-4F32-8E83-9D58641CFFE4}"/>
            </a:ext>
          </a:extLst>
        </xdr:cNvPr>
        <xdr:cNvSpPr txBox="1">
          <a:spLocks noChangeArrowheads="1"/>
        </xdr:cNvSpPr>
      </xdr:nvSpPr>
      <xdr:spPr bwMode="auto">
        <a:xfrm>
          <a:off x="0" y="14077950"/>
          <a:ext cx="7391400" cy="124777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........................................             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.......................................     	    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.........................................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(นางสาวสุวลักษณ์  แสนจันทะ)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 นายทรงศักดิ์  แก้วดา )	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(นางสาคร  จันทร์เขียว)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ผู้อำนวยการกองคลัง                      ปลัดองค์การบริหารส่วนตำบลป่าโมง     นายกองค์การรบริหารส่วนตำบลป่าโมง</a:t>
          </a:r>
        </a:p>
      </xdr:txBody>
    </xdr:sp>
    <xdr:clientData/>
  </xdr:twoCellAnchor>
  <xdr:twoCellAnchor>
    <xdr:from>
      <xdr:col>0</xdr:col>
      <xdr:colOff>0</xdr:colOff>
      <xdr:row>24</xdr:row>
      <xdr:rowOff>66675</xdr:rowOff>
    </xdr:from>
    <xdr:to>
      <xdr:col>10</xdr:col>
      <xdr:colOff>0</xdr:colOff>
      <xdr:row>28</xdr:row>
      <xdr:rowOff>95250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4CC3829C-C72D-4EE2-8F55-8CCBAEC002D6}"/>
            </a:ext>
          </a:extLst>
        </xdr:cNvPr>
        <xdr:cNvSpPr txBox="1">
          <a:spLocks noChangeArrowheads="1"/>
        </xdr:cNvSpPr>
      </xdr:nvSpPr>
      <xdr:spPr bwMode="auto">
        <a:xfrm>
          <a:off x="0" y="7400925"/>
          <a:ext cx="68389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........................................           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.......................................     	        .........................................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(นางสาวสุวลักษณ์  แสนจันทะ)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( นายทรงศักดิ์  แก้วดา )	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(นางสาคร  จันทร์เขียว)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    ผู้อำนวยการกองคลัง                ปลัดองค์การบริหารส่วนตำบลป่าโมง  นายกองค์การรบริหารส่วนตำบลป่าโมง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38100</xdr:rowOff>
    </xdr:from>
    <xdr:to>
      <xdr:col>6</xdr:col>
      <xdr:colOff>571500</xdr:colOff>
      <xdr:row>33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DD42BAFF-3BAA-42FB-9DAE-F91143408F4E}"/>
            </a:ext>
          </a:extLst>
        </xdr:cNvPr>
        <xdr:cNvSpPr txBox="1">
          <a:spLocks noChangeArrowheads="1"/>
        </xdr:cNvSpPr>
      </xdr:nvSpPr>
      <xdr:spPr bwMode="auto">
        <a:xfrm>
          <a:off x="0" y="8858250"/>
          <a:ext cx="74771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........................................                         .......................................                  .........................................</a:t>
          </a:r>
        </a:p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( นางสาวสุวลักษณ์  แสนจันทะ)   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 ( นายทรงศักดิ์  แก้วดา )	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(นางสาคร  จันทร์เขียว)</a:t>
          </a:r>
        </a:p>
        <a:p>
          <a:pPr algn="l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     ผู้อำนวยการกองคลัง                        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ปลัดองค์การบริหารส่วนตำบลป่าโมง      นายกองค์การบริหารส่วนตำบลป่าโมง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1222075</xdr:colOff>
      <xdr:row>32</xdr:row>
      <xdr:rowOff>8986</xdr:rowOff>
    </xdr:from>
    <xdr:to>
      <xdr:col>0</xdr:col>
      <xdr:colOff>2102688</xdr:colOff>
      <xdr:row>32</xdr:row>
      <xdr:rowOff>8986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xmlns="" id="{CC580B0F-17A5-4E1F-8FC0-4839A145964E}"/>
            </a:ext>
          </a:extLst>
        </xdr:cNvPr>
        <xdr:cNvCxnSpPr/>
      </xdr:nvCxnSpPr>
      <xdr:spPr>
        <a:xfrm>
          <a:off x="1222075" y="9839505"/>
          <a:ext cx="8806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1213090</xdr:colOff>
      <xdr:row>34</xdr:row>
      <xdr:rowOff>0</xdr:rowOff>
    </xdr:from>
    <xdr:to>
      <xdr:col>0</xdr:col>
      <xdr:colOff>2093703</xdr:colOff>
      <xdr:row>34</xdr:row>
      <xdr:rowOff>0</xdr:rowOff>
    </xdr:to>
    <xdr:cxnSp macro="">
      <xdr:nvCxnSpPr>
        <xdr:cNvPr id="6" name="ตัวเชื่อมต่อตรง 5">
          <a:extLst>
            <a:ext uri="{FF2B5EF4-FFF2-40B4-BE49-F238E27FC236}">
              <a16:creationId xmlns:a16="http://schemas.microsoft.com/office/drawing/2014/main" xmlns="" id="{35C73F9A-9F70-4575-AEB2-682CF133AC89}"/>
            </a:ext>
          </a:extLst>
        </xdr:cNvPr>
        <xdr:cNvCxnSpPr/>
      </xdr:nvCxnSpPr>
      <xdr:spPr>
        <a:xfrm>
          <a:off x="1213090" y="10441557"/>
          <a:ext cx="8806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2668797</xdr:colOff>
      <xdr:row>32</xdr:row>
      <xdr:rowOff>0</xdr:rowOff>
    </xdr:from>
    <xdr:to>
      <xdr:col>0</xdr:col>
      <xdr:colOff>3549410</xdr:colOff>
      <xdr:row>32</xdr:row>
      <xdr:rowOff>0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xmlns="" id="{D1BEC36F-8B74-4933-AC07-B4B21D436FBC}"/>
            </a:ext>
          </a:extLst>
        </xdr:cNvPr>
        <xdr:cNvCxnSpPr/>
      </xdr:nvCxnSpPr>
      <xdr:spPr>
        <a:xfrm>
          <a:off x="2668797" y="9830519"/>
          <a:ext cx="8806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2659811</xdr:colOff>
      <xdr:row>34</xdr:row>
      <xdr:rowOff>0</xdr:rowOff>
    </xdr:from>
    <xdr:to>
      <xdr:col>0</xdr:col>
      <xdr:colOff>3540424</xdr:colOff>
      <xdr:row>34</xdr:row>
      <xdr:rowOff>0</xdr:rowOff>
    </xdr:to>
    <xdr:cxnSp macro="">
      <xdr:nvCxnSpPr>
        <xdr:cNvPr id="9" name="ตัวเชื่อมต่อตรง 8">
          <a:extLst>
            <a:ext uri="{FF2B5EF4-FFF2-40B4-BE49-F238E27FC236}">
              <a16:creationId xmlns:a16="http://schemas.microsoft.com/office/drawing/2014/main" xmlns="" id="{3D78F49C-06B7-43FC-87D6-7BDA614F7A79}"/>
            </a:ext>
          </a:extLst>
        </xdr:cNvPr>
        <xdr:cNvCxnSpPr/>
      </xdr:nvCxnSpPr>
      <xdr:spPr>
        <a:xfrm>
          <a:off x="2659811" y="10441557"/>
          <a:ext cx="88061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D34" sqref="D34"/>
    </sheetView>
  </sheetViews>
  <sheetFormatPr defaultColWidth="9" defaultRowHeight="18"/>
  <cols>
    <col min="1" max="1" width="42.875" style="17" customWidth="1"/>
    <col min="2" max="2" width="6.75" style="17" customWidth="1"/>
    <col min="3" max="3" width="13.625" style="17" customWidth="1"/>
    <col min="4" max="4" width="15" style="17" customWidth="1"/>
    <col min="5" max="5" width="12.75" style="17" customWidth="1"/>
    <col min="6" max="6" width="11.375" style="17" customWidth="1"/>
    <col min="7" max="7" width="13.125" style="17" customWidth="1"/>
    <col min="8" max="8" width="13.375" style="17" customWidth="1"/>
    <col min="9" max="9" width="12.5" style="17" customWidth="1"/>
    <col min="10" max="10" width="13.75" style="17" customWidth="1"/>
    <col min="11" max="11" width="12.625" style="17" bestFit="1" customWidth="1"/>
    <col min="12" max="12" width="10.875" style="17" bestFit="1" customWidth="1"/>
    <col min="13" max="13" width="9.625" style="17" bestFit="1" customWidth="1"/>
    <col min="14" max="16384" width="9" style="17"/>
  </cols>
  <sheetData>
    <row r="1" spans="1:13" s="38" customFormat="1" ht="24">
      <c r="A1" s="81" t="s">
        <v>212</v>
      </c>
      <c r="B1" s="81"/>
      <c r="C1" s="81"/>
      <c r="D1" s="81"/>
      <c r="E1" s="81"/>
      <c r="F1" s="81"/>
      <c r="G1" s="81"/>
      <c r="H1" s="81"/>
      <c r="I1" s="81"/>
      <c r="J1" s="81"/>
    </row>
    <row r="2" spans="1:13" s="38" customFormat="1" ht="24">
      <c r="A2" s="81" t="s">
        <v>191</v>
      </c>
      <c r="B2" s="81"/>
      <c r="C2" s="81"/>
      <c r="D2" s="81"/>
      <c r="E2" s="81"/>
      <c r="F2" s="81"/>
      <c r="G2" s="81"/>
      <c r="H2" s="81"/>
      <c r="I2" s="81"/>
      <c r="J2" s="81"/>
    </row>
    <row r="3" spans="1:13" s="38" customFormat="1" ht="24">
      <c r="A3" s="81" t="s">
        <v>186</v>
      </c>
      <c r="B3" s="81"/>
      <c r="C3" s="81"/>
      <c r="D3" s="81"/>
      <c r="E3" s="81"/>
      <c r="F3" s="81"/>
      <c r="G3" s="81"/>
      <c r="H3" s="81"/>
      <c r="I3" s="81"/>
      <c r="J3" s="81"/>
    </row>
    <row r="4" spans="1:13" s="38" customFormat="1" ht="21" customHeight="1">
      <c r="A4" s="85"/>
      <c r="B4" s="83" t="s">
        <v>136</v>
      </c>
      <c r="C4" s="82" t="s">
        <v>160</v>
      </c>
      <c r="D4" s="82"/>
      <c r="E4" s="82"/>
      <c r="F4" s="82"/>
      <c r="G4" s="82"/>
      <c r="H4" s="82"/>
      <c r="I4" s="84" t="s">
        <v>206</v>
      </c>
      <c r="J4" s="84" t="s">
        <v>205</v>
      </c>
    </row>
    <row r="5" spans="1:13" s="38" customFormat="1" ht="43.5">
      <c r="A5" s="85"/>
      <c r="B5" s="83"/>
      <c r="C5" s="41" t="s">
        <v>40</v>
      </c>
      <c r="D5" s="41" t="s">
        <v>41</v>
      </c>
      <c r="E5" s="41" t="s">
        <v>42</v>
      </c>
      <c r="F5" s="41" t="s">
        <v>43</v>
      </c>
      <c r="G5" s="41" t="s">
        <v>44</v>
      </c>
      <c r="H5" s="42" t="s">
        <v>204</v>
      </c>
      <c r="I5" s="84"/>
      <c r="J5" s="84"/>
    </row>
    <row r="6" spans="1:13" s="47" customFormat="1" ht="20.25" customHeight="1">
      <c r="A6" s="43" t="s">
        <v>192</v>
      </c>
      <c r="B6" s="44"/>
      <c r="C6" s="45">
        <v>55348444.090000004</v>
      </c>
      <c r="D6" s="45">
        <v>12497007.369999999</v>
      </c>
      <c r="E6" s="45">
        <v>3425103.35</v>
      </c>
      <c r="F6" s="45"/>
      <c r="G6" s="45"/>
      <c r="H6" s="45">
        <f>SUM(C6:G6)</f>
        <v>71270554.810000002</v>
      </c>
      <c r="I6" s="46"/>
      <c r="J6" s="45">
        <f>H6+I6</f>
        <v>71270554.810000002</v>
      </c>
    </row>
    <row r="7" spans="1:13" s="47" customFormat="1" ht="20.25" customHeight="1">
      <c r="A7" s="47" t="s">
        <v>193</v>
      </c>
      <c r="B7" s="44"/>
      <c r="C7" s="48"/>
      <c r="D7" s="48"/>
      <c r="E7" s="48"/>
      <c r="F7" s="48"/>
      <c r="G7" s="48"/>
      <c r="H7" s="48">
        <f>SUM(C7:G7)</f>
        <v>0</v>
      </c>
      <c r="I7" s="46"/>
      <c r="J7" s="48">
        <f t="shared" ref="J7:J8" si="0">H7+I7</f>
        <v>0</v>
      </c>
    </row>
    <row r="8" spans="1:13" s="47" customFormat="1" ht="23.25">
      <c r="A8" s="47" t="s">
        <v>194</v>
      </c>
      <c r="C8" s="48"/>
      <c r="D8" s="48"/>
      <c r="E8" s="48"/>
      <c r="F8" s="48"/>
      <c r="G8" s="48"/>
      <c r="H8" s="48">
        <f>SUM(C8:G8)</f>
        <v>0</v>
      </c>
      <c r="I8" s="49"/>
      <c r="J8" s="48">
        <f t="shared" si="0"/>
        <v>0</v>
      </c>
    </row>
    <row r="9" spans="1:13" s="47" customFormat="1" ht="23.25">
      <c r="A9" s="43" t="s">
        <v>195</v>
      </c>
      <c r="B9" s="50"/>
      <c r="C9" s="51">
        <f>SUM(C6:C8)</f>
        <v>55348444.090000004</v>
      </c>
      <c r="D9" s="51">
        <f>SUM(D6:D8)</f>
        <v>12497007.369999999</v>
      </c>
      <c r="E9" s="51">
        <f t="shared" ref="E9:J9" si="1">SUM(E6:E8)</f>
        <v>3425103.35</v>
      </c>
      <c r="F9" s="51">
        <f t="shared" si="1"/>
        <v>0</v>
      </c>
      <c r="G9" s="51">
        <f t="shared" si="1"/>
        <v>0</v>
      </c>
      <c r="H9" s="51">
        <f>SUM(C9:G9)</f>
        <v>71270554.810000002</v>
      </c>
      <c r="I9" s="52">
        <f>SUM(I6:I8)</f>
        <v>0</v>
      </c>
      <c r="J9" s="51">
        <f t="shared" si="1"/>
        <v>71270554.810000002</v>
      </c>
    </row>
    <row r="10" spans="1:13" s="47" customFormat="1" ht="19.5" customHeight="1">
      <c r="A10" s="43" t="s">
        <v>196</v>
      </c>
      <c r="B10" s="50"/>
      <c r="C10" s="48"/>
      <c r="D10" s="48"/>
      <c r="E10" s="48"/>
      <c r="F10" s="48"/>
      <c r="G10" s="48"/>
      <c r="H10" s="48"/>
      <c r="I10" s="49"/>
      <c r="J10" s="48"/>
    </row>
    <row r="11" spans="1:13" s="47" customFormat="1" ht="23.25">
      <c r="A11" s="47" t="s">
        <v>197</v>
      </c>
      <c r="C11" s="62">
        <v>-195169.67</v>
      </c>
      <c r="D11" s="62">
        <v>-179010</v>
      </c>
      <c r="E11" s="48"/>
      <c r="F11" s="48"/>
      <c r="G11" s="48"/>
      <c r="H11" s="62">
        <f>SUM(C11:G11)</f>
        <v>-374179.67000000004</v>
      </c>
      <c r="I11" s="49"/>
      <c r="J11" s="62">
        <f>H11+I11</f>
        <v>-374179.67000000004</v>
      </c>
      <c r="K11" s="53"/>
      <c r="L11" s="54"/>
    </row>
    <row r="12" spans="1:13" s="47" customFormat="1" ht="23.25">
      <c r="A12" s="47" t="s">
        <v>198</v>
      </c>
      <c r="C12" s="48">
        <v>7492434.2000000002</v>
      </c>
      <c r="D12" s="48">
        <v>1322194.27</v>
      </c>
      <c r="E12" s="62">
        <v>-56285.18</v>
      </c>
      <c r="F12" s="48"/>
      <c r="G12" s="48"/>
      <c r="H12" s="55">
        <f>SUM(C12:G12)</f>
        <v>8758343.290000001</v>
      </c>
      <c r="I12" s="56"/>
      <c r="J12" s="48">
        <f>H12+I12</f>
        <v>8758343.290000001</v>
      </c>
      <c r="M12" s="54"/>
    </row>
    <row r="13" spans="1:13" s="47" customFormat="1" ht="24" thickBot="1">
      <c r="A13" s="43" t="s">
        <v>199</v>
      </c>
      <c r="B13" s="43"/>
      <c r="C13" s="57">
        <f>+C9+C11+C12</f>
        <v>62645708.620000005</v>
      </c>
      <c r="D13" s="57">
        <f t="shared" ref="D13:J13" si="2">+D9+D11+D12</f>
        <v>13640191.639999999</v>
      </c>
      <c r="E13" s="57">
        <f t="shared" si="2"/>
        <v>3368818.17</v>
      </c>
      <c r="F13" s="57">
        <f t="shared" si="2"/>
        <v>0</v>
      </c>
      <c r="G13" s="57">
        <f t="shared" si="2"/>
        <v>0</v>
      </c>
      <c r="H13" s="57">
        <f>SUM(C13:G13)</f>
        <v>79654718.430000007</v>
      </c>
      <c r="I13" s="58">
        <f>+I9+I11+I12</f>
        <v>0</v>
      </c>
      <c r="J13" s="57">
        <f t="shared" si="2"/>
        <v>79654718.430000007</v>
      </c>
      <c r="K13" s="53"/>
    </row>
    <row r="14" spans="1:13" s="47" customFormat="1" ht="24" thickTop="1">
      <c r="C14" s="59"/>
      <c r="D14" s="59"/>
      <c r="E14" s="59"/>
      <c r="F14" s="59"/>
      <c r="G14" s="59"/>
      <c r="H14" s="59"/>
      <c r="I14" s="60"/>
      <c r="J14" s="59"/>
      <c r="K14" s="54"/>
    </row>
    <row r="15" spans="1:13" s="47" customFormat="1" ht="20.25" customHeight="1">
      <c r="A15" s="43" t="s">
        <v>200</v>
      </c>
      <c r="B15" s="44"/>
      <c r="C15" s="45">
        <v>62645708.619999997</v>
      </c>
      <c r="D15" s="45">
        <v>13640191.640000001</v>
      </c>
      <c r="E15" s="45">
        <v>3368818.17</v>
      </c>
      <c r="F15" s="45"/>
      <c r="G15" s="45"/>
      <c r="H15" s="45">
        <f>SUM(C15:G15)</f>
        <v>79654718.429999992</v>
      </c>
      <c r="I15" s="46"/>
      <c r="J15" s="45">
        <f t="shared" ref="J15:J17" si="3">H15+I15</f>
        <v>79654718.429999992</v>
      </c>
    </row>
    <row r="16" spans="1:13" s="47" customFormat="1" ht="20.25" customHeight="1">
      <c r="A16" s="47" t="s">
        <v>193</v>
      </c>
      <c r="C16" s="48"/>
      <c r="D16" s="48"/>
      <c r="E16" s="48"/>
      <c r="F16" s="48"/>
      <c r="G16" s="48"/>
      <c r="H16" s="48">
        <f>SUM(C16:G16)</f>
        <v>0</v>
      </c>
      <c r="I16" s="46"/>
      <c r="J16" s="48">
        <f t="shared" si="3"/>
        <v>0</v>
      </c>
    </row>
    <row r="17" spans="1:10" s="47" customFormat="1" ht="23.25">
      <c r="A17" s="47" t="s">
        <v>194</v>
      </c>
      <c r="C17" s="48"/>
      <c r="D17" s="48"/>
      <c r="E17" s="48"/>
      <c r="F17" s="48"/>
      <c r="G17" s="48"/>
      <c r="H17" s="48">
        <f>SUM(C17:G17)</f>
        <v>0</v>
      </c>
      <c r="I17" s="49"/>
      <c r="J17" s="48">
        <f t="shared" si="3"/>
        <v>0</v>
      </c>
    </row>
    <row r="18" spans="1:10" s="47" customFormat="1" ht="23.25">
      <c r="A18" s="43" t="s">
        <v>201</v>
      </c>
      <c r="B18" s="50"/>
      <c r="C18" s="51">
        <f>SUM(C15:C17)</f>
        <v>62645708.619999997</v>
      </c>
      <c r="D18" s="51">
        <f>SUM(D15:D17)</f>
        <v>13640191.640000001</v>
      </c>
      <c r="E18" s="51">
        <f t="shared" ref="E18:G18" si="4">SUM(E15:E17)</f>
        <v>3368818.17</v>
      </c>
      <c r="F18" s="51">
        <f t="shared" si="4"/>
        <v>0</v>
      </c>
      <c r="G18" s="51">
        <f t="shared" si="4"/>
        <v>0</v>
      </c>
      <c r="H18" s="51">
        <f>SUM(C18:G18)</f>
        <v>79654718.429999992</v>
      </c>
      <c r="I18" s="52">
        <f>SUM(I15:I17)</f>
        <v>0</v>
      </c>
      <c r="J18" s="51">
        <f t="shared" ref="J18" si="5">SUM(J15:J17)</f>
        <v>79654718.429999992</v>
      </c>
    </row>
    <row r="19" spans="1:10" s="47" customFormat="1" ht="19.5" customHeight="1">
      <c r="A19" s="43" t="s">
        <v>202</v>
      </c>
      <c r="B19" s="50"/>
      <c r="C19" s="48"/>
      <c r="D19" s="48"/>
      <c r="E19" s="48"/>
      <c r="F19" s="48"/>
      <c r="G19" s="48"/>
      <c r="H19" s="48"/>
      <c r="I19" s="49"/>
      <c r="J19" s="48"/>
    </row>
    <row r="20" spans="1:10" s="47" customFormat="1" ht="23.25">
      <c r="A20" s="47" t="s">
        <v>197</v>
      </c>
      <c r="C20" s="48">
        <v>21064.6</v>
      </c>
      <c r="D20" s="48"/>
      <c r="E20" s="48"/>
      <c r="F20" s="48"/>
      <c r="G20" s="48"/>
      <c r="H20" s="48">
        <f>SUM(C20:G20)</f>
        <v>21064.6</v>
      </c>
      <c r="I20" s="49"/>
      <c r="J20" s="48">
        <f t="shared" ref="J20:J21" si="6">H20+I20</f>
        <v>21064.6</v>
      </c>
    </row>
    <row r="21" spans="1:10" s="47" customFormat="1" ht="23.25">
      <c r="A21" s="47" t="s">
        <v>198</v>
      </c>
      <c r="C21" s="48">
        <v>1730849.74</v>
      </c>
      <c r="D21" s="48">
        <v>305444.07</v>
      </c>
      <c r="E21" s="48">
        <v>42048.17</v>
      </c>
      <c r="F21" s="48"/>
      <c r="G21" s="48"/>
      <c r="H21" s="55">
        <f>SUM(C21:G21)</f>
        <v>2078341.98</v>
      </c>
      <c r="I21" s="56"/>
      <c r="J21" s="48">
        <f t="shared" si="6"/>
        <v>2078341.98</v>
      </c>
    </row>
    <row r="22" spans="1:10" s="47" customFormat="1" ht="24" thickBot="1">
      <c r="A22" s="43" t="s">
        <v>203</v>
      </c>
      <c r="B22" s="43"/>
      <c r="C22" s="57">
        <f>+C18+C20+C21</f>
        <v>64397622.960000001</v>
      </c>
      <c r="D22" s="57">
        <f>+D18+D20+D21</f>
        <v>13945635.710000001</v>
      </c>
      <c r="E22" s="57">
        <f>+E18+E20+E21</f>
        <v>3410866.34</v>
      </c>
      <c r="F22" s="57">
        <f t="shared" ref="F22:G22" si="7">+F18+F20+F21</f>
        <v>0</v>
      </c>
      <c r="G22" s="57">
        <f t="shared" si="7"/>
        <v>0</v>
      </c>
      <c r="H22" s="57">
        <f>SUM(C22:G22)</f>
        <v>81754125.010000005</v>
      </c>
      <c r="I22" s="58">
        <f>+I18+I20+I21</f>
        <v>0</v>
      </c>
      <c r="J22" s="57">
        <f>+J18+J20+J21</f>
        <v>81754125.00999999</v>
      </c>
    </row>
    <row r="23" spans="1:10" s="47" customFormat="1" ht="24" thickTop="1">
      <c r="A23" s="61" t="s">
        <v>163</v>
      </c>
      <c r="J23" s="53"/>
    </row>
    <row r="25" spans="1:10" ht="15" customHeight="1"/>
  </sheetData>
  <mergeCells count="8">
    <mergeCell ref="A1:J1"/>
    <mergeCell ref="A2:J2"/>
    <mergeCell ref="A3:J3"/>
    <mergeCell ref="C4:H4"/>
    <mergeCell ref="B4:B5"/>
    <mergeCell ref="I4:I5"/>
    <mergeCell ref="J4:J5"/>
    <mergeCell ref="A4:A5"/>
  </mergeCells>
  <pageMargins left="7.874015748031496E-2" right="0.19685039370078741" top="0.19685039370078741" bottom="0" header="0.31496062992125984" footer="0.31496062992125984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3" workbookViewId="0">
      <selection activeCell="F57" sqref="F57"/>
    </sheetView>
  </sheetViews>
  <sheetFormatPr defaultRowHeight="24"/>
  <cols>
    <col min="1" max="1" width="4.375" style="18" customWidth="1"/>
    <col min="2" max="2" width="3.75" style="18" customWidth="1"/>
    <col min="3" max="3" width="9" style="18"/>
    <col min="4" max="4" width="8.125" style="18" customWidth="1"/>
    <col min="5" max="5" width="9" style="18"/>
    <col min="6" max="6" width="12" style="18" customWidth="1"/>
    <col min="7" max="7" width="9.625" style="21" customWidth="1"/>
    <col min="8" max="8" width="15.625" style="19" customWidth="1"/>
    <col min="9" max="9" width="2.625" style="19" customWidth="1"/>
    <col min="10" max="10" width="15.625" style="19" customWidth="1"/>
    <col min="11" max="12" width="9" style="18"/>
  </cols>
  <sheetData>
    <row r="1" spans="1:12">
      <c r="A1" s="86" t="s">
        <v>212</v>
      </c>
      <c r="B1" s="86"/>
      <c r="C1" s="86"/>
      <c r="D1" s="86"/>
      <c r="E1" s="86"/>
      <c r="F1" s="86"/>
      <c r="G1" s="86"/>
      <c r="H1" s="86"/>
      <c r="I1" s="86"/>
      <c r="J1" s="86"/>
    </row>
    <row r="2" spans="1:12">
      <c r="A2" s="86" t="s">
        <v>134</v>
      </c>
      <c r="B2" s="86"/>
      <c r="C2" s="86"/>
      <c r="D2" s="86"/>
      <c r="E2" s="86"/>
      <c r="F2" s="86"/>
      <c r="G2" s="86"/>
      <c r="H2" s="86"/>
      <c r="I2" s="86"/>
      <c r="J2" s="86"/>
    </row>
    <row r="3" spans="1:12">
      <c r="A3" s="86" t="s">
        <v>188</v>
      </c>
      <c r="B3" s="86"/>
      <c r="C3" s="86"/>
      <c r="D3" s="86"/>
      <c r="E3" s="86"/>
      <c r="F3" s="86"/>
      <c r="G3" s="86"/>
      <c r="H3" s="86"/>
      <c r="I3" s="86"/>
      <c r="J3" s="86"/>
    </row>
    <row r="4" spans="1:12">
      <c r="J4" s="23" t="s">
        <v>2</v>
      </c>
    </row>
    <row r="5" spans="1:12">
      <c r="A5" s="24" t="s">
        <v>135</v>
      </c>
      <c r="G5" s="22" t="s">
        <v>136</v>
      </c>
      <c r="H5" s="23" t="s">
        <v>187</v>
      </c>
      <c r="I5" s="23"/>
      <c r="J5" s="23" t="s">
        <v>37</v>
      </c>
    </row>
    <row r="6" spans="1:12">
      <c r="B6" s="24" t="s">
        <v>137</v>
      </c>
    </row>
    <row r="7" spans="1:12">
      <c r="C7" s="18" t="s">
        <v>138</v>
      </c>
      <c r="G7" s="21">
        <v>4</v>
      </c>
      <c r="H7" s="19">
        <v>27456697.82</v>
      </c>
      <c r="J7" s="19">
        <v>25050502.080000002</v>
      </c>
    </row>
    <row r="8" spans="1:12">
      <c r="C8" s="18" t="s">
        <v>139</v>
      </c>
      <c r="G8" s="21">
        <v>5</v>
      </c>
      <c r="H8" s="19">
        <v>36107.379999999997</v>
      </c>
      <c r="J8" s="19">
        <v>28005.010000000002</v>
      </c>
    </row>
    <row r="9" spans="1:12">
      <c r="C9" s="18" t="s">
        <v>140</v>
      </c>
      <c r="G9" s="21">
        <v>6</v>
      </c>
      <c r="H9" s="19">
        <v>200000</v>
      </c>
      <c r="J9" s="19">
        <v>200000</v>
      </c>
    </row>
    <row r="10" spans="1:12">
      <c r="C10" s="18" t="s">
        <v>141</v>
      </c>
      <c r="G10" s="21">
        <v>7</v>
      </c>
      <c r="H10" s="19">
        <v>177084.5</v>
      </c>
      <c r="J10" s="19">
        <v>158373.65</v>
      </c>
    </row>
    <row r="11" spans="1:12">
      <c r="C11" s="18" t="s">
        <v>14</v>
      </c>
      <c r="G11" s="21">
        <v>8</v>
      </c>
      <c r="H11" s="25">
        <v>2919.57</v>
      </c>
      <c r="J11" s="25">
        <v>1542.73</v>
      </c>
    </row>
    <row r="12" spans="1:12" s="31" customFormat="1">
      <c r="A12" s="27"/>
      <c r="B12" s="27"/>
      <c r="C12" s="27" t="s">
        <v>142</v>
      </c>
      <c r="D12" s="27"/>
      <c r="E12" s="27"/>
      <c r="F12" s="27"/>
      <c r="G12" s="28"/>
      <c r="H12" s="33">
        <v>27872809.27</v>
      </c>
      <c r="I12" s="30"/>
      <c r="J12" s="33">
        <v>25438423.470000003</v>
      </c>
      <c r="K12" s="27"/>
      <c r="L12" s="27"/>
    </row>
    <row r="13" spans="1:12">
      <c r="B13" s="24" t="s">
        <v>143</v>
      </c>
    </row>
    <row r="14" spans="1:12">
      <c r="C14" s="18" t="s">
        <v>144</v>
      </c>
      <c r="G14" s="21">
        <v>9</v>
      </c>
      <c r="H14" s="19">
        <v>600000</v>
      </c>
      <c r="J14" s="19">
        <v>800000</v>
      </c>
    </row>
    <row r="15" spans="1:12">
      <c r="C15" s="18" t="s">
        <v>145</v>
      </c>
      <c r="G15" s="21">
        <v>10</v>
      </c>
      <c r="H15" s="19">
        <v>9340315.0300000012</v>
      </c>
      <c r="J15" s="19">
        <v>9574295.1400000006</v>
      </c>
    </row>
    <row r="16" spans="1:12">
      <c r="C16" s="18" t="s">
        <v>146</v>
      </c>
      <c r="G16" s="21">
        <v>11</v>
      </c>
      <c r="H16" s="25">
        <v>45787529.140000001</v>
      </c>
      <c r="J16" s="25">
        <v>45604799.730000004</v>
      </c>
    </row>
    <row r="17" spans="1:12" s="31" customFormat="1">
      <c r="A17" s="27"/>
      <c r="B17" s="27"/>
      <c r="C17" s="27" t="s">
        <v>147</v>
      </c>
      <c r="D17" s="27"/>
      <c r="E17" s="27"/>
      <c r="F17" s="27"/>
      <c r="G17" s="28"/>
      <c r="H17" s="34">
        <v>55727844.170000002</v>
      </c>
      <c r="I17" s="30"/>
      <c r="J17" s="34">
        <v>55979094.870000005</v>
      </c>
      <c r="K17" s="27"/>
      <c r="L17" s="27"/>
    </row>
    <row r="18" spans="1:12" s="31" customFormat="1" ht="24.75" thickBot="1">
      <c r="A18" s="27" t="s">
        <v>148</v>
      </c>
      <c r="B18" s="27"/>
      <c r="C18" s="27"/>
      <c r="D18" s="27"/>
      <c r="E18" s="27"/>
      <c r="F18" s="27"/>
      <c r="G18" s="28"/>
      <c r="H18" s="29">
        <v>83600653.439999998</v>
      </c>
      <c r="I18" s="30"/>
      <c r="J18" s="29">
        <v>81417518.340000004</v>
      </c>
      <c r="K18" s="27"/>
      <c r="L18" s="27"/>
    </row>
    <row r="19" spans="1:12" s="31" customFormat="1" ht="24.75" thickTop="1">
      <c r="A19" s="27"/>
      <c r="B19" s="27"/>
      <c r="C19" s="27"/>
      <c r="D19" s="27"/>
      <c r="E19" s="27"/>
      <c r="F19" s="27"/>
      <c r="G19" s="28"/>
      <c r="H19" s="37"/>
      <c r="I19" s="30"/>
      <c r="J19" s="37"/>
      <c r="K19" s="27"/>
      <c r="L19" s="27"/>
    </row>
    <row r="20" spans="1:12" s="31" customFormat="1">
      <c r="A20" s="27"/>
      <c r="B20" s="27"/>
      <c r="C20" s="27"/>
      <c r="D20" s="27"/>
      <c r="E20" s="27"/>
      <c r="F20" s="27"/>
      <c r="G20" s="28"/>
      <c r="H20" s="37"/>
      <c r="I20" s="30"/>
      <c r="J20" s="37"/>
      <c r="K20" s="27"/>
      <c r="L20" s="27"/>
    </row>
    <row r="21" spans="1:12" s="31" customFormat="1">
      <c r="A21" s="27"/>
      <c r="B21" s="27"/>
      <c r="C21" s="27"/>
      <c r="D21" s="27"/>
      <c r="E21" s="27"/>
      <c r="F21" s="27"/>
      <c r="G21" s="28"/>
      <c r="H21" s="37"/>
      <c r="I21" s="30"/>
      <c r="J21" s="37"/>
      <c r="K21" s="27"/>
      <c r="L21" s="27"/>
    </row>
    <row r="22" spans="1:12" s="31" customFormat="1">
      <c r="A22" s="27"/>
      <c r="B22" s="27"/>
      <c r="C22" s="27"/>
      <c r="D22" s="27"/>
      <c r="E22" s="27"/>
      <c r="F22" s="27"/>
      <c r="G22" s="28"/>
      <c r="H22" s="37"/>
      <c r="I22" s="30"/>
      <c r="J22" s="37"/>
      <c r="K22" s="27"/>
      <c r="L22" s="27"/>
    </row>
    <row r="23" spans="1:12" s="31" customFormat="1">
      <c r="A23" s="27"/>
      <c r="B23" s="27"/>
      <c r="C23" s="27"/>
      <c r="D23" s="27"/>
      <c r="E23" s="27"/>
      <c r="F23" s="27"/>
      <c r="G23" s="28"/>
      <c r="H23" s="37"/>
      <c r="I23" s="30"/>
      <c r="J23" s="37"/>
      <c r="K23" s="27"/>
      <c r="L23" s="27"/>
    </row>
    <row r="24" spans="1:12" s="31" customFormat="1">
      <c r="A24" s="27"/>
      <c r="B24" s="27"/>
      <c r="C24" s="27"/>
      <c r="D24" s="27"/>
      <c r="E24" s="27"/>
      <c r="F24" s="27"/>
      <c r="G24" s="28"/>
      <c r="H24" s="37"/>
      <c r="I24" s="30"/>
      <c r="J24" s="37"/>
      <c r="K24" s="27"/>
      <c r="L24" s="27"/>
    </row>
    <row r="25" spans="1:12" s="31" customFormat="1">
      <c r="A25" s="27"/>
      <c r="B25" s="27"/>
      <c r="C25" s="27"/>
      <c r="D25" s="27"/>
      <c r="E25" s="27"/>
      <c r="F25" s="27"/>
      <c r="G25" s="28"/>
      <c r="H25" s="37"/>
      <c r="I25" s="30"/>
      <c r="J25" s="37"/>
      <c r="K25" s="27"/>
      <c r="L25" s="27"/>
    </row>
    <row r="26" spans="1:12" s="31" customFormat="1">
      <c r="A26" s="27"/>
      <c r="B26" s="27"/>
      <c r="C26" s="27"/>
      <c r="D26" s="27"/>
      <c r="E26" s="27"/>
      <c r="F26" s="27"/>
      <c r="G26" s="28"/>
      <c r="H26" s="37"/>
      <c r="I26" s="30"/>
      <c r="J26" s="37"/>
      <c r="K26" s="27"/>
      <c r="L26" s="27"/>
    </row>
    <row r="27" spans="1:12" s="31" customFormat="1">
      <c r="A27" s="27"/>
      <c r="B27" s="27"/>
      <c r="C27" s="27"/>
      <c r="D27" s="27"/>
      <c r="E27" s="27"/>
      <c r="F27" s="27"/>
      <c r="G27" s="28"/>
      <c r="H27" s="37"/>
      <c r="I27" s="30"/>
      <c r="J27" s="37"/>
      <c r="K27" s="27"/>
      <c r="L27" s="27"/>
    </row>
    <row r="28" spans="1:12" s="31" customFormat="1">
      <c r="A28" s="27"/>
      <c r="B28" s="27"/>
      <c r="C28" s="27"/>
      <c r="D28" s="27"/>
      <c r="E28" s="27"/>
      <c r="F28" s="27"/>
      <c r="G28" s="28"/>
      <c r="H28" s="37"/>
      <c r="I28" s="30"/>
      <c r="J28" s="37"/>
      <c r="K28" s="27"/>
      <c r="L28" s="27"/>
    </row>
    <row r="29" spans="1:12" s="31" customFormat="1">
      <c r="A29" s="27"/>
      <c r="B29" s="27"/>
      <c r="C29" s="27"/>
      <c r="D29" s="27"/>
      <c r="E29" s="27"/>
      <c r="F29" s="27"/>
      <c r="G29" s="28"/>
      <c r="H29" s="37"/>
      <c r="I29" s="30"/>
      <c r="J29" s="37"/>
      <c r="K29" s="27"/>
      <c r="L29" s="27"/>
    </row>
    <row r="30" spans="1:12" s="31" customFormat="1">
      <c r="A30" s="27"/>
      <c r="B30" s="27"/>
      <c r="C30" s="27"/>
      <c r="D30" s="27"/>
      <c r="E30" s="27"/>
      <c r="F30" s="27"/>
      <c r="G30" s="28"/>
      <c r="H30" s="37"/>
      <c r="I30" s="30"/>
      <c r="J30" s="37"/>
      <c r="K30" s="27"/>
      <c r="L30" s="27"/>
    </row>
    <row r="31" spans="1:12" s="31" customFormat="1">
      <c r="A31" s="27"/>
      <c r="B31" s="27"/>
      <c r="C31" s="27"/>
      <c r="D31" s="27"/>
      <c r="E31" s="27"/>
      <c r="F31" s="27"/>
      <c r="G31" s="28"/>
      <c r="H31" s="37"/>
      <c r="I31" s="30"/>
      <c r="J31" s="37"/>
      <c r="K31" s="27"/>
      <c r="L31" s="27"/>
    </row>
    <row r="32" spans="1:12" s="31" customFormat="1">
      <c r="A32" s="27" t="s">
        <v>149</v>
      </c>
      <c r="B32" s="27"/>
      <c r="C32" s="27"/>
      <c r="D32" s="27"/>
      <c r="E32" s="27"/>
      <c r="F32" s="27"/>
      <c r="G32" s="28"/>
      <c r="H32" s="30"/>
      <c r="I32" s="30"/>
      <c r="J32" s="30"/>
      <c r="K32" s="27"/>
      <c r="L32" s="27"/>
    </row>
    <row r="33" spans="1:12" s="31" customFormat="1">
      <c r="A33" s="27" t="s">
        <v>150</v>
      </c>
      <c r="B33" s="27"/>
      <c r="C33" s="27"/>
      <c r="D33" s="27"/>
      <c r="E33" s="27"/>
      <c r="F33" s="27"/>
      <c r="G33" s="28"/>
      <c r="H33" s="30"/>
      <c r="I33" s="30"/>
      <c r="J33" s="30"/>
      <c r="K33" s="27"/>
      <c r="L33" s="27"/>
    </row>
    <row r="34" spans="1:12">
      <c r="B34" s="24" t="s">
        <v>151</v>
      </c>
    </row>
    <row r="35" spans="1:12">
      <c r="C35" s="18" t="s">
        <v>152</v>
      </c>
      <c r="G35" s="21">
        <v>12</v>
      </c>
      <c r="H35" s="19">
        <v>164216.97</v>
      </c>
      <c r="J35" s="19">
        <v>17672.050000000003</v>
      </c>
    </row>
    <row r="36" spans="1:12">
      <c r="C36" s="18" t="s">
        <v>153</v>
      </c>
      <c r="G36" s="21">
        <v>13</v>
      </c>
      <c r="H36" s="25">
        <v>496245</v>
      </c>
      <c r="J36" s="25">
        <v>239080</v>
      </c>
    </row>
    <row r="37" spans="1:12" s="31" customFormat="1">
      <c r="A37" s="27"/>
      <c r="B37" s="27"/>
      <c r="C37" s="27" t="s">
        <v>154</v>
      </c>
      <c r="D37" s="27"/>
      <c r="E37" s="27"/>
      <c r="F37" s="27"/>
      <c r="G37" s="28"/>
      <c r="H37" s="33">
        <v>660461.97</v>
      </c>
      <c r="I37" s="37"/>
      <c r="J37" s="33">
        <v>256752.05</v>
      </c>
      <c r="K37" s="27"/>
      <c r="L37" s="27"/>
    </row>
    <row r="38" spans="1:12">
      <c r="B38" s="24" t="s">
        <v>155</v>
      </c>
      <c r="H38" s="26"/>
      <c r="I38" s="26"/>
      <c r="J38" s="26"/>
    </row>
    <row r="39" spans="1:12">
      <c r="C39" s="18" t="s">
        <v>156</v>
      </c>
      <c r="G39" s="21">
        <v>14</v>
      </c>
      <c r="H39" s="25">
        <v>1186066.46</v>
      </c>
      <c r="J39" s="25">
        <v>1506047.8599999999</v>
      </c>
    </row>
    <row r="40" spans="1:12" s="31" customFormat="1">
      <c r="A40" s="27"/>
      <c r="B40" s="27"/>
      <c r="C40" s="27" t="s">
        <v>157</v>
      </c>
      <c r="D40" s="27"/>
      <c r="E40" s="27"/>
      <c r="F40" s="27"/>
      <c r="G40" s="28"/>
      <c r="H40" s="33">
        <v>1186066.46</v>
      </c>
      <c r="I40" s="30"/>
      <c r="J40" s="33">
        <v>1506047.8599999999</v>
      </c>
      <c r="K40" s="27"/>
      <c r="L40" s="27"/>
    </row>
    <row r="41" spans="1:12" s="31" customFormat="1">
      <c r="A41" s="27" t="s">
        <v>158</v>
      </c>
      <c r="B41" s="27"/>
      <c r="C41" s="27"/>
      <c r="D41" s="27"/>
      <c r="E41" s="27"/>
      <c r="F41" s="27"/>
      <c r="G41" s="28"/>
      <c r="H41" s="34">
        <v>1846528.43</v>
      </c>
      <c r="I41" s="30"/>
      <c r="J41" s="34">
        <v>1762799.91</v>
      </c>
      <c r="K41" s="27"/>
      <c r="L41" s="27"/>
    </row>
    <row r="42" spans="1:12" s="31" customFormat="1">
      <c r="A42" s="27" t="s">
        <v>159</v>
      </c>
      <c r="B42" s="27"/>
      <c r="C42" s="27"/>
      <c r="D42" s="27"/>
      <c r="E42" s="27"/>
      <c r="F42" s="27"/>
      <c r="G42" s="28"/>
      <c r="H42" s="30"/>
      <c r="I42" s="30"/>
      <c r="J42" s="30"/>
      <c r="K42" s="27"/>
      <c r="L42" s="27"/>
    </row>
    <row r="43" spans="1:12">
      <c r="B43" s="18" t="s">
        <v>160</v>
      </c>
      <c r="G43" s="21">
        <v>16</v>
      </c>
      <c r="H43" s="25">
        <v>81754125.010000005</v>
      </c>
      <c r="J43" s="25">
        <v>79654718.430000007</v>
      </c>
    </row>
    <row r="44" spans="1:12" s="31" customFormat="1" ht="24.75" thickBot="1">
      <c r="A44" s="27" t="s">
        <v>161</v>
      </c>
      <c r="B44" s="27"/>
      <c r="C44" s="27"/>
      <c r="D44" s="27"/>
      <c r="E44" s="27"/>
      <c r="F44" s="27"/>
      <c r="G44" s="28"/>
      <c r="H44" s="29">
        <v>81754125.010000005</v>
      </c>
      <c r="I44" s="30"/>
      <c r="J44" s="29">
        <v>79654718.430000007</v>
      </c>
      <c r="K44" s="27"/>
      <c r="L44" s="27"/>
    </row>
    <row r="45" spans="1:12" s="31" customFormat="1" ht="25.5" thickTop="1" thickBot="1">
      <c r="A45" s="27" t="s">
        <v>162</v>
      </c>
      <c r="B45" s="27"/>
      <c r="C45" s="27"/>
      <c r="D45" s="27"/>
      <c r="E45" s="27"/>
      <c r="F45" s="27"/>
      <c r="G45" s="28"/>
      <c r="H45" s="32">
        <v>83600653.440000013</v>
      </c>
      <c r="I45" s="30">
        <v>0</v>
      </c>
      <c r="J45" s="32">
        <v>81417518.340000004</v>
      </c>
      <c r="K45" s="27"/>
      <c r="L45" s="27"/>
    </row>
    <row r="46" spans="1:12" ht="24.75" thickTop="1"/>
    <row r="47" spans="1:12" s="31" customFormat="1">
      <c r="A47" s="27"/>
      <c r="B47" s="27" t="s">
        <v>163</v>
      </c>
      <c r="C47" s="27"/>
      <c r="D47" s="27"/>
      <c r="E47" s="27"/>
      <c r="F47" s="27"/>
      <c r="G47" s="28"/>
      <c r="H47" s="30"/>
      <c r="I47" s="30"/>
      <c r="J47" s="30"/>
      <c r="K47" s="27"/>
      <c r="L47" s="27"/>
    </row>
  </sheetData>
  <mergeCells count="3">
    <mergeCell ref="A1:J1"/>
    <mergeCell ref="A2:J2"/>
    <mergeCell ref="A3:J3"/>
  </mergeCells>
  <pageMargins left="0.78740157480314965" right="0.19685039370078741" top="0.74803149606299213" bottom="0.39370078740157483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2" workbookViewId="0">
      <selection activeCell="C12" sqref="C12"/>
    </sheetView>
  </sheetViews>
  <sheetFormatPr defaultRowHeight="24"/>
  <cols>
    <col min="1" max="1" width="5.125" style="18" customWidth="1"/>
    <col min="2" max="2" width="44.125" style="18" customWidth="1"/>
    <col min="3" max="3" width="7.5" style="21" customWidth="1"/>
    <col min="4" max="4" width="15.625" style="19" customWidth="1"/>
    <col min="5" max="5" width="2.625" style="19" customWidth="1"/>
    <col min="6" max="6" width="15.625" style="19" customWidth="1"/>
  </cols>
  <sheetData>
    <row r="1" spans="1:10">
      <c r="A1" s="86" t="s">
        <v>212</v>
      </c>
      <c r="B1" s="86"/>
      <c r="C1" s="86"/>
      <c r="D1" s="86"/>
      <c r="E1" s="86"/>
      <c r="F1" s="86"/>
      <c r="G1" s="35"/>
      <c r="H1" s="35"/>
      <c r="I1" s="35"/>
      <c r="J1" s="35"/>
    </row>
    <row r="2" spans="1:10">
      <c r="A2" s="86" t="s">
        <v>164</v>
      </c>
      <c r="B2" s="86"/>
      <c r="C2" s="86"/>
      <c r="D2" s="86"/>
      <c r="E2" s="86"/>
      <c r="F2" s="86"/>
    </row>
    <row r="3" spans="1:10">
      <c r="A3" s="86" t="s">
        <v>186</v>
      </c>
      <c r="B3" s="86"/>
      <c r="C3" s="86"/>
      <c r="D3" s="86"/>
      <c r="E3" s="86"/>
      <c r="F3" s="86"/>
    </row>
    <row r="4" spans="1:10" ht="21" customHeight="1">
      <c r="D4" s="20"/>
      <c r="E4" s="20"/>
      <c r="F4" s="23" t="s">
        <v>2</v>
      </c>
    </row>
    <row r="5" spans="1:10">
      <c r="C5" s="22" t="s">
        <v>136</v>
      </c>
      <c r="D5" s="23" t="s">
        <v>187</v>
      </c>
      <c r="E5" s="23"/>
      <c r="F5" s="23" t="s">
        <v>37</v>
      </c>
    </row>
    <row r="6" spans="1:10">
      <c r="A6" s="24" t="s">
        <v>165</v>
      </c>
    </row>
    <row r="7" spans="1:10">
      <c r="B7" s="18" t="s">
        <v>166</v>
      </c>
      <c r="C7" s="21">
        <v>17</v>
      </c>
      <c r="D7" s="19">
        <v>18458691.469999999</v>
      </c>
      <c r="F7" s="19">
        <v>18486794.850000001</v>
      </c>
    </row>
    <row r="8" spans="1:10">
      <c r="B8" s="18" t="s">
        <v>61</v>
      </c>
      <c r="C8" s="21">
        <v>18</v>
      </c>
      <c r="D8" s="19">
        <v>12000</v>
      </c>
      <c r="F8" s="19">
        <v>12000</v>
      </c>
    </row>
    <row r="9" spans="1:10">
      <c r="B9" s="18" t="s">
        <v>167</v>
      </c>
      <c r="C9" s="21">
        <v>19</v>
      </c>
      <c r="D9" s="19">
        <v>14907535</v>
      </c>
      <c r="F9" s="19">
        <v>19218701</v>
      </c>
    </row>
    <row r="10" spans="1:10">
      <c r="B10" s="63" t="s">
        <v>168</v>
      </c>
      <c r="C10" s="21">
        <v>20</v>
      </c>
      <c r="D10" s="19">
        <v>374698.65</v>
      </c>
      <c r="F10" s="19">
        <v>369379.24</v>
      </c>
    </row>
    <row r="11" spans="1:10">
      <c r="B11" s="18" t="s">
        <v>169</v>
      </c>
      <c r="C11" s="21">
        <v>21</v>
      </c>
      <c r="D11" s="19">
        <v>0.46</v>
      </c>
      <c r="F11" s="19">
        <v>0</v>
      </c>
    </row>
    <row r="12" spans="1:10">
      <c r="B12" s="18" t="s">
        <v>170</v>
      </c>
      <c r="C12" s="21">
        <v>22</v>
      </c>
      <c r="D12" s="19">
        <v>7475.5599999999995</v>
      </c>
      <c r="F12" s="19">
        <v>2494.39</v>
      </c>
    </row>
    <row r="13" spans="1:10">
      <c r="B13" s="18" t="s">
        <v>72</v>
      </c>
      <c r="C13" s="21">
        <v>23</v>
      </c>
      <c r="D13" s="25">
        <v>131630.15</v>
      </c>
      <c r="F13" s="25">
        <v>109873.26</v>
      </c>
    </row>
    <row r="14" spans="1:10" s="31" customFormat="1">
      <c r="A14" s="27" t="s">
        <v>171</v>
      </c>
      <c r="B14" s="27"/>
      <c r="C14" s="28"/>
      <c r="D14" s="34">
        <v>33892031.289999999</v>
      </c>
      <c r="E14" s="30"/>
      <c r="F14" s="34">
        <v>38199242.740000002</v>
      </c>
    </row>
    <row r="15" spans="1:10">
      <c r="A15" s="24" t="s">
        <v>172</v>
      </c>
    </row>
    <row r="16" spans="1:10">
      <c r="B16" s="18" t="s">
        <v>173</v>
      </c>
      <c r="C16" s="21">
        <v>24</v>
      </c>
      <c r="D16" s="19">
        <v>11504564.200000001</v>
      </c>
      <c r="F16" s="19">
        <v>11334023.91</v>
      </c>
    </row>
    <row r="17" spans="1:6">
      <c r="B17" s="18" t="s">
        <v>174</v>
      </c>
      <c r="C17" s="21">
        <v>25</v>
      </c>
      <c r="D17" s="19">
        <v>494060</v>
      </c>
      <c r="F17" s="19">
        <v>0</v>
      </c>
    </row>
    <row r="18" spans="1:6">
      <c r="B18" s="18" t="s">
        <v>175</v>
      </c>
      <c r="C18" s="21">
        <v>26</v>
      </c>
      <c r="D18" s="19">
        <v>227300</v>
      </c>
      <c r="F18" s="19">
        <v>511963</v>
      </c>
    </row>
    <row r="19" spans="1:6">
      <c r="B19" s="18" t="s">
        <v>176</v>
      </c>
      <c r="C19" s="21">
        <v>27</v>
      </c>
      <c r="D19" s="19">
        <v>2445984.9099999997</v>
      </c>
      <c r="F19" s="19">
        <v>1785919.1199999999</v>
      </c>
    </row>
    <row r="20" spans="1:6">
      <c r="B20" s="18" t="s">
        <v>177</v>
      </c>
      <c r="C20" s="21">
        <v>28</v>
      </c>
      <c r="D20" s="19">
        <v>929937.15</v>
      </c>
      <c r="F20" s="19">
        <v>976783.85</v>
      </c>
    </row>
    <row r="21" spans="1:6">
      <c r="B21" s="18" t="s">
        <v>178</v>
      </c>
      <c r="C21" s="21">
        <v>29</v>
      </c>
      <c r="D21" s="19">
        <v>395298.06</v>
      </c>
      <c r="F21" s="19">
        <v>317337.07</v>
      </c>
    </row>
    <row r="22" spans="1:6">
      <c r="B22" s="18" t="s">
        <v>179</v>
      </c>
      <c r="C22" s="21">
        <v>30</v>
      </c>
      <c r="D22" s="19">
        <v>4748141.62</v>
      </c>
      <c r="F22" s="19">
        <v>4126930.1599999997</v>
      </c>
    </row>
    <row r="23" spans="1:6">
      <c r="B23" s="18" t="s">
        <v>180</v>
      </c>
      <c r="C23" s="21">
        <v>31</v>
      </c>
      <c r="D23" s="19">
        <v>2485371.8199999998</v>
      </c>
      <c r="F23" s="19">
        <v>2384306.7999999998</v>
      </c>
    </row>
    <row r="24" spans="1:6">
      <c r="B24" s="18" t="s">
        <v>181</v>
      </c>
      <c r="C24" s="21">
        <v>32</v>
      </c>
      <c r="D24" s="19">
        <v>8349698.4699999997</v>
      </c>
      <c r="F24" s="19">
        <v>7899277.54</v>
      </c>
    </row>
    <row r="25" spans="1:6">
      <c r="B25" s="18" t="s">
        <v>132</v>
      </c>
      <c r="C25" s="21">
        <v>33</v>
      </c>
      <c r="D25" s="25">
        <v>233333.08000000002</v>
      </c>
      <c r="F25" s="25">
        <v>104358</v>
      </c>
    </row>
    <row r="26" spans="1:6" s="31" customFormat="1">
      <c r="A26" s="27" t="s">
        <v>182</v>
      </c>
      <c r="B26" s="27"/>
      <c r="C26" s="28"/>
      <c r="D26" s="34">
        <v>31813689.309999999</v>
      </c>
      <c r="E26" s="30"/>
      <c r="F26" s="34">
        <v>29440899.449999999</v>
      </c>
    </row>
    <row r="27" spans="1:6" s="31" customFormat="1" ht="24.75" thickBot="1">
      <c r="A27" s="27" t="s">
        <v>183</v>
      </c>
      <c r="B27" s="27"/>
      <c r="C27" s="28"/>
      <c r="D27" s="29">
        <v>2078341.9800000004</v>
      </c>
      <c r="E27" s="30"/>
      <c r="F27" s="29">
        <v>8758343.2900000028</v>
      </c>
    </row>
    <row r="28" spans="1:6" s="31" customFormat="1" ht="24.75" thickTop="1">
      <c r="A28" s="27" t="s">
        <v>163</v>
      </c>
      <c r="B28" s="27"/>
      <c r="C28" s="28"/>
      <c r="D28" s="30"/>
      <c r="E28" s="30"/>
      <c r="F28" s="30"/>
    </row>
  </sheetData>
  <mergeCells count="3">
    <mergeCell ref="A1:F1"/>
    <mergeCell ref="A2:F2"/>
    <mergeCell ref="A3:F3"/>
  </mergeCells>
  <pageMargins left="0.78740157480314965" right="0.19685039370078741" top="0.39370078740157483" bottom="7.874015748031496E-2" header="0.31496062992125984" footer="0.31496062992125984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5"/>
  <sheetViews>
    <sheetView view="pageBreakPreview" topLeftCell="A185" zoomScale="106" zoomScaleNormal="100" zoomScaleSheetLayoutView="106" workbookViewId="0">
      <selection activeCell="A148" sqref="A148"/>
    </sheetView>
  </sheetViews>
  <sheetFormatPr defaultRowHeight="24"/>
  <cols>
    <col min="1" max="1" width="48" style="18" customWidth="1"/>
    <col min="2" max="2" width="14.875" style="19" customWidth="1"/>
    <col min="3" max="3" width="2.625" style="19" customWidth="1"/>
    <col min="4" max="4" width="14.875" style="19" customWidth="1"/>
    <col min="5" max="5" width="1" customWidth="1"/>
    <col min="6" max="6" width="15.625" customWidth="1"/>
    <col min="7" max="7" width="1" customWidth="1"/>
    <col min="8" max="8" width="14.75" customWidth="1"/>
    <col min="9" max="9" width="1" customWidth="1"/>
    <col min="10" max="10" width="14.75" customWidth="1"/>
    <col min="11" max="11" width="1" customWidth="1"/>
    <col min="12" max="12" width="14.75" customWidth="1"/>
    <col min="13" max="13" width="1" customWidth="1"/>
    <col min="14" max="14" width="14.75" customWidth="1"/>
    <col min="15" max="15" width="1" customWidth="1"/>
    <col min="16" max="16" width="15.125" customWidth="1"/>
  </cols>
  <sheetData>
    <row r="1" spans="1:6">
      <c r="A1" s="86" t="s">
        <v>212</v>
      </c>
      <c r="B1" s="86"/>
      <c r="C1" s="86"/>
      <c r="D1" s="86"/>
      <c r="E1" s="35"/>
      <c r="F1" s="35"/>
    </row>
    <row r="2" spans="1:6">
      <c r="A2" s="86" t="s">
        <v>0</v>
      </c>
      <c r="B2" s="86"/>
      <c r="C2" s="86"/>
      <c r="D2" s="86"/>
    </row>
    <row r="3" spans="1:6">
      <c r="A3" s="86" t="s">
        <v>189</v>
      </c>
      <c r="B3" s="86"/>
      <c r="C3" s="86"/>
      <c r="D3" s="86"/>
    </row>
    <row r="4" spans="1:6">
      <c r="A4" s="22"/>
      <c r="B4" s="22"/>
      <c r="C4" s="22"/>
      <c r="D4" s="22"/>
    </row>
    <row r="5" spans="1:6" s="31" customFormat="1">
      <c r="A5" s="27" t="s">
        <v>1</v>
      </c>
      <c r="B5" s="30"/>
      <c r="C5" s="30"/>
      <c r="D5" s="30"/>
    </row>
    <row r="6" spans="1:6">
      <c r="D6" s="23" t="s">
        <v>2</v>
      </c>
    </row>
    <row r="7" spans="1:6">
      <c r="B7" s="23" t="s">
        <v>187</v>
      </c>
      <c r="C7" s="23"/>
      <c r="D7" s="23" t="s">
        <v>37</v>
      </c>
    </row>
    <row r="8" spans="1:6">
      <c r="A8" s="18" t="s">
        <v>3</v>
      </c>
      <c r="B8" s="19">
        <v>27456697.82</v>
      </c>
      <c r="D8" s="19">
        <v>25050502.080000002</v>
      </c>
    </row>
    <row r="10" spans="1:6" s="31" customFormat="1" ht="24.75" thickBot="1">
      <c r="A10" s="27" t="s">
        <v>4</v>
      </c>
      <c r="B10" s="29">
        <v>27456697.82</v>
      </c>
      <c r="C10" s="30"/>
      <c r="D10" s="29">
        <v>25050502.080000002</v>
      </c>
    </row>
    <row r="11" spans="1:6" ht="24.75" thickTop="1"/>
    <row r="13" spans="1:6" s="31" customFormat="1">
      <c r="A13" s="27" t="s">
        <v>213</v>
      </c>
      <c r="B13" s="30"/>
      <c r="C13" s="30"/>
      <c r="D13" s="30"/>
    </row>
    <row r="14" spans="1:6">
      <c r="D14" s="23" t="s">
        <v>2</v>
      </c>
    </row>
    <row r="15" spans="1:6">
      <c r="B15" s="23" t="s">
        <v>187</v>
      </c>
      <c r="C15" s="23"/>
      <c r="D15" s="23" t="s">
        <v>37</v>
      </c>
    </row>
    <row r="16" spans="1:6">
      <c r="A16" s="18" t="s">
        <v>7</v>
      </c>
      <c r="B16" s="19">
        <v>36107.379999999997</v>
      </c>
      <c r="D16" s="19">
        <v>28005.010000000002</v>
      </c>
    </row>
    <row r="17" spans="1:13">
      <c r="B17" s="25"/>
      <c r="D17" s="25"/>
    </row>
    <row r="18" spans="1:13" s="31" customFormat="1">
      <c r="A18" s="27" t="s">
        <v>6</v>
      </c>
      <c r="B18" s="34">
        <v>36107.379999999997</v>
      </c>
      <c r="C18" s="30"/>
      <c r="D18" s="34">
        <v>28005.010000000002</v>
      </c>
    </row>
    <row r="19" spans="1:13" s="31" customFormat="1" ht="24.75" thickBot="1">
      <c r="A19" s="27" t="s">
        <v>8</v>
      </c>
      <c r="B19" s="29">
        <v>36107.379999999997</v>
      </c>
      <c r="C19" s="30"/>
      <c r="D19" s="29">
        <v>28005.010000000002</v>
      </c>
    </row>
    <row r="20" spans="1:13" s="31" customFormat="1" ht="24.75" thickTop="1">
      <c r="A20" s="27"/>
      <c r="B20" s="37"/>
      <c r="C20" s="30"/>
      <c r="D20" s="37"/>
    </row>
    <row r="22" spans="1:13">
      <c r="A22" s="24" t="s">
        <v>214</v>
      </c>
    </row>
    <row r="23" spans="1:13">
      <c r="D23" s="23" t="s">
        <v>2</v>
      </c>
    </row>
    <row r="24" spans="1:13">
      <c r="B24" s="23" t="s">
        <v>187</v>
      </c>
      <c r="C24" s="23"/>
      <c r="D24" s="23" t="s">
        <v>37</v>
      </c>
    </row>
    <row r="25" spans="1:13">
      <c r="A25" s="18" t="s">
        <v>9</v>
      </c>
    </row>
    <row r="26" spans="1:13">
      <c r="A26" s="18" t="s">
        <v>184</v>
      </c>
      <c r="B26" s="19">
        <v>0</v>
      </c>
      <c r="D26" s="19">
        <v>200000</v>
      </c>
    </row>
    <row r="27" spans="1:13">
      <c r="A27" s="18" t="s">
        <v>190</v>
      </c>
      <c r="B27" s="25">
        <v>200000</v>
      </c>
      <c r="D27" s="25">
        <v>0</v>
      </c>
    </row>
    <row r="28" spans="1:13" s="31" customFormat="1" ht="24.75" thickBot="1">
      <c r="A28" s="27" t="s">
        <v>10</v>
      </c>
      <c r="B28" s="29">
        <v>200000</v>
      </c>
      <c r="C28" s="30"/>
      <c r="D28" s="29">
        <v>200000</v>
      </c>
    </row>
    <row r="29" spans="1:13" s="31" customFormat="1" ht="24.75" thickTop="1">
      <c r="A29" s="18" t="s">
        <v>240</v>
      </c>
      <c r="B29" s="37"/>
      <c r="C29" s="30"/>
      <c r="D29" s="37"/>
    </row>
    <row r="30" spans="1:13" s="31" customFormat="1">
      <c r="A30" s="18"/>
      <c r="B30" s="37"/>
      <c r="C30" s="30"/>
      <c r="D30" s="23" t="s">
        <v>2</v>
      </c>
    </row>
    <row r="31" spans="1:13" s="70" customFormat="1">
      <c r="A31" s="67" t="s">
        <v>243</v>
      </c>
      <c r="B31" s="71" t="s">
        <v>5</v>
      </c>
      <c r="C31" s="69"/>
      <c r="D31" s="68"/>
      <c r="F31" s="7"/>
      <c r="G31" s="1"/>
      <c r="H31" s="5"/>
      <c r="I31" s="1"/>
      <c r="J31" s="1"/>
      <c r="K31" s="1"/>
      <c r="L31" s="1"/>
      <c r="M31" s="12"/>
    </row>
    <row r="32" spans="1:13" s="70" customFormat="1">
      <c r="A32" s="73" t="s">
        <v>244</v>
      </c>
      <c r="B32" s="74" t="s">
        <v>241</v>
      </c>
      <c r="C32" s="69"/>
      <c r="D32" s="75" t="s">
        <v>6</v>
      </c>
      <c r="F32" s="1"/>
      <c r="G32" s="9"/>
      <c r="H32" s="5"/>
      <c r="I32" s="9"/>
      <c r="J32" s="1"/>
      <c r="K32" s="9"/>
      <c r="L32" s="64"/>
      <c r="M32" s="64"/>
    </row>
    <row r="33" spans="1:13" s="70" customFormat="1">
      <c r="A33" s="72" t="s">
        <v>245</v>
      </c>
      <c r="B33" s="71" t="s">
        <v>242</v>
      </c>
      <c r="C33" s="69"/>
      <c r="D33" s="19">
        <v>200000</v>
      </c>
      <c r="F33" s="3"/>
      <c r="G33" s="3"/>
      <c r="H33" s="8"/>
      <c r="I33" s="3"/>
      <c r="J33" s="7"/>
      <c r="K33" s="3"/>
      <c r="L33" s="2"/>
      <c r="M33" s="10"/>
    </row>
    <row r="34" spans="1:13" s="70" customFormat="1">
      <c r="A34" s="72" t="s">
        <v>246</v>
      </c>
      <c r="B34" s="77" t="s">
        <v>242</v>
      </c>
      <c r="C34" s="69"/>
      <c r="D34" s="78">
        <v>200000</v>
      </c>
      <c r="F34" s="1"/>
      <c r="G34" s="11"/>
      <c r="H34" s="8"/>
      <c r="I34" s="11"/>
      <c r="J34" s="7"/>
      <c r="K34" s="11"/>
      <c r="L34" s="2"/>
      <c r="M34" s="11"/>
    </row>
    <row r="35" spans="1:13" s="70" customFormat="1">
      <c r="A35" s="72"/>
      <c r="B35" s="71"/>
      <c r="C35" s="69"/>
      <c r="D35" s="68"/>
      <c r="F35" s="1"/>
      <c r="G35" s="76"/>
      <c r="H35" s="8"/>
      <c r="I35" s="76"/>
      <c r="J35" s="7"/>
      <c r="K35" s="76"/>
      <c r="L35" s="2"/>
      <c r="M35" s="76"/>
    </row>
    <row r="36" spans="1:13" s="70" customFormat="1">
      <c r="A36" s="72"/>
      <c r="B36" s="71"/>
      <c r="C36" s="69"/>
      <c r="D36" s="68"/>
      <c r="F36" s="1"/>
      <c r="G36" s="76"/>
      <c r="H36" s="8"/>
      <c r="I36" s="76"/>
      <c r="J36" s="7"/>
      <c r="K36" s="76"/>
      <c r="L36" s="2"/>
      <c r="M36" s="76"/>
    </row>
    <row r="37" spans="1:13" s="31" customFormat="1">
      <c r="A37" s="27" t="s">
        <v>215</v>
      </c>
      <c r="B37" s="30"/>
      <c r="C37" s="30"/>
      <c r="D37" s="30"/>
      <c r="F37" s="2"/>
      <c r="G37" s="4"/>
      <c r="H37" s="6"/>
      <c r="I37" s="4"/>
      <c r="J37" s="15"/>
      <c r="K37" s="4"/>
      <c r="L37" s="4"/>
      <c r="M37" s="65"/>
    </row>
    <row r="38" spans="1:13">
      <c r="D38" s="23" t="s">
        <v>2</v>
      </c>
      <c r="F38" s="2"/>
      <c r="G38" s="13"/>
      <c r="H38" s="6"/>
      <c r="I38" s="13"/>
      <c r="J38" s="15"/>
      <c r="K38" s="13"/>
      <c r="L38" s="4"/>
      <c r="M38" s="14"/>
    </row>
    <row r="39" spans="1:13">
      <c r="B39" s="23" t="s">
        <v>187</v>
      </c>
      <c r="C39" s="23"/>
      <c r="D39" s="23" t="s">
        <v>37</v>
      </c>
    </row>
    <row r="40" spans="1:13">
      <c r="A40" s="18" t="s">
        <v>11</v>
      </c>
      <c r="B40" s="25">
        <v>177084.5</v>
      </c>
      <c r="D40" s="25">
        <v>158373.65</v>
      </c>
    </row>
    <row r="41" spans="1:13" s="31" customFormat="1" ht="24.75" thickBot="1">
      <c r="A41" s="27" t="s">
        <v>12</v>
      </c>
      <c r="B41" s="36">
        <v>177084.5</v>
      </c>
      <c r="C41" s="30"/>
      <c r="D41" s="36">
        <v>158373.65</v>
      </c>
    </row>
    <row r="42" spans="1:13" ht="24.75" thickTop="1"/>
    <row r="44" spans="1:13" s="31" customFormat="1">
      <c r="A44" s="27" t="s">
        <v>236</v>
      </c>
      <c r="B44" s="30"/>
      <c r="C44" s="30"/>
      <c r="D44" s="30"/>
    </row>
    <row r="45" spans="1:13">
      <c r="D45" s="23" t="s">
        <v>2</v>
      </c>
    </row>
    <row r="46" spans="1:13">
      <c r="B46" s="23" t="s">
        <v>187</v>
      </c>
      <c r="C46" s="23"/>
      <c r="D46" s="23" t="s">
        <v>37</v>
      </c>
    </row>
    <row r="47" spans="1:13">
      <c r="A47" s="18" t="s">
        <v>13</v>
      </c>
      <c r="B47" s="25">
        <v>2919.57</v>
      </c>
      <c r="D47" s="25">
        <v>1542.73</v>
      </c>
    </row>
    <row r="48" spans="1:13" s="31" customFormat="1" ht="24.75" thickBot="1">
      <c r="A48" s="27" t="s">
        <v>15</v>
      </c>
      <c r="B48" s="29">
        <v>2919.57</v>
      </c>
      <c r="C48" s="30"/>
      <c r="D48" s="29">
        <v>1542.73</v>
      </c>
    </row>
    <row r="49" spans="1:4" ht="24.75" thickTop="1"/>
    <row r="54" spans="1:4" s="31" customFormat="1">
      <c r="A54" s="27" t="s">
        <v>216</v>
      </c>
      <c r="B54" s="30"/>
      <c r="C54" s="30"/>
      <c r="D54" s="30"/>
    </row>
    <row r="55" spans="1:4">
      <c r="D55" s="23" t="s">
        <v>2</v>
      </c>
    </row>
    <row r="56" spans="1:4">
      <c r="B56" s="23" t="s">
        <v>187</v>
      </c>
      <c r="C56" s="23"/>
      <c r="D56" s="23" t="s">
        <v>37</v>
      </c>
    </row>
    <row r="57" spans="1:4">
      <c r="A57" s="18" t="s">
        <v>16</v>
      </c>
      <c r="B57" s="19">
        <v>800000</v>
      </c>
      <c r="D57" s="19">
        <v>800000</v>
      </c>
    </row>
    <row r="58" spans="1:4">
      <c r="A58" s="18" t="s">
        <v>207</v>
      </c>
      <c r="B58" s="25">
        <v>-200000</v>
      </c>
      <c r="D58" s="25">
        <v>0</v>
      </c>
    </row>
    <row r="59" spans="1:4">
      <c r="B59" s="19">
        <v>600000</v>
      </c>
      <c r="D59" s="19">
        <v>800000</v>
      </c>
    </row>
    <row r="60" spans="1:4">
      <c r="A60" s="18" t="s">
        <v>17</v>
      </c>
      <c r="B60" s="19">
        <v>0</v>
      </c>
      <c r="D60" s="19">
        <v>0</v>
      </c>
    </row>
    <row r="61" spans="1:4">
      <c r="A61" s="18" t="s">
        <v>207</v>
      </c>
      <c r="B61" s="19">
        <v>0</v>
      </c>
      <c r="D61" s="19">
        <v>0</v>
      </c>
    </row>
    <row r="62" spans="1:4">
      <c r="B62" s="25">
        <v>0</v>
      </c>
      <c r="D62" s="25">
        <v>0</v>
      </c>
    </row>
    <row r="63" spans="1:4" s="31" customFormat="1" ht="24.75" thickBot="1">
      <c r="A63" s="27" t="s">
        <v>18</v>
      </c>
      <c r="B63" s="29">
        <v>600000</v>
      </c>
      <c r="C63" s="30"/>
      <c r="D63" s="29">
        <v>800000</v>
      </c>
    </row>
    <row r="64" spans="1:4" s="31" customFormat="1" ht="24.75" thickTop="1">
      <c r="A64" s="27"/>
      <c r="B64" s="37"/>
      <c r="C64" s="30"/>
      <c r="D64" s="37"/>
    </row>
    <row r="66" spans="1:4" s="31" customFormat="1">
      <c r="A66" s="27" t="s">
        <v>237</v>
      </c>
      <c r="B66" s="30"/>
      <c r="C66" s="30"/>
      <c r="D66" s="30"/>
    </row>
    <row r="67" spans="1:4">
      <c r="D67" s="23" t="s">
        <v>2</v>
      </c>
    </row>
    <row r="68" spans="1:4">
      <c r="B68" s="23" t="s">
        <v>187</v>
      </c>
      <c r="C68" s="23"/>
      <c r="D68" s="23" t="s">
        <v>37</v>
      </c>
    </row>
    <row r="69" spans="1:4">
      <c r="A69" s="18" t="s">
        <v>19</v>
      </c>
      <c r="B69" s="19">
        <v>11515990</v>
      </c>
      <c r="D69" s="19">
        <v>11185490</v>
      </c>
    </row>
    <row r="70" spans="1:4">
      <c r="A70" s="18" t="s">
        <v>208</v>
      </c>
      <c r="B70" s="25">
        <v>-4797057.8599999994</v>
      </c>
      <c r="D70" s="25">
        <v>-4358975.37</v>
      </c>
    </row>
    <row r="71" spans="1:4" s="31" customFormat="1">
      <c r="A71" s="27" t="s">
        <v>20</v>
      </c>
      <c r="B71" s="33">
        <v>6718932.1400000006</v>
      </c>
      <c r="C71" s="30"/>
      <c r="D71" s="33">
        <v>6826514.6299999999</v>
      </c>
    </row>
    <row r="72" spans="1:4">
      <c r="A72" s="18" t="s">
        <v>21</v>
      </c>
      <c r="B72" s="19">
        <v>4633682</v>
      </c>
      <c r="D72" s="19">
        <v>4368522</v>
      </c>
    </row>
    <row r="73" spans="1:4">
      <c r="A73" s="18" t="s">
        <v>209</v>
      </c>
      <c r="B73" s="25">
        <v>-2012299.1099999999</v>
      </c>
      <c r="D73" s="25">
        <v>-1620741.49</v>
      </c>
    </row>
    <row r="74" spans="1:4" s="31" customFormat="1">
      <c r="A74" s="27" t="s">
        <v>22</v>
      </c>
      <c r="B74" s="34">
        <v>2621382.89</v>
      </c>
      <c r="C74" s="30"/>
      <c r="D74" s="34">
        <v>2747780.51</v>
      </c>
    </row>
    <row r="75" spans="1:4" s="31" customFormat="1" ht="24.75" thickBot="1">
      <c r="A75" s="27" t="s">
        <v>23</v>
      </c>
      <c r="B75" s="29">
        <v>9340315.0300000012</v>
      </c>
      <c r="C75" s="30"/>
      <c r="D75" s="29">
        <v>9574295.1400000006</v>
      </c>
    </row>
    <row r="76" spans="1:4" ht="24.75" thickTop="1"/>
    <row r="78" spans="1:4">
      <c r="A78" s="80"/>
    </row>
    <row r="79" spans="1:4" s="31" customFormat="1">
      <c r="A79" s="27" t="s">
        <v>217</v>
      </c>
      <c r="B79" s="30"/>
      <c r="C79" s="30"/>
      <c r="D79" s="30"/>
    </row>
    <row r="80" spans="1:4">
      <c r="D80" s="23" t="s">
        <v>2</v>
      </c>
    </row>
    <row r="81" spans="1:4">
      <c r="B81" s="23" t="s">
        <v>187</v>
      </c>
      <c r="C81" s="23"/>
      <c r="D81" s="23" t="s">
        <v>37</v>
      </c>
    </row>
    <row r="82" spans="1:4">
      <c r="A82" s="18" t="s">
        <v>24</v>
      </c>
      <c r="B82" s="19">
        <v>47631423</v>
      </c>
      <c r="D82" s="19">
        <v>45090423</v>
      </c>
    </row>
    <row r="83" spans="1:4">
      <c r="A83" s="18" t="s">
        <v>210</v>
      </c>
      <c r="B83" s="25">
        <v>-18654345.09</v>
      </c>
      <c r="D83" s="25">
        <v>-15899869.699999999</v>
      </c>
    </row>
    <row r="84" spans="1:4" s="31" customFormat="1">
      <c r="A84" s="27" t="s">
        <v>25</v>
      </c>
      <c r="B84" s="34">
        <v>28977077.91</v>
      </c>
      <c r="C84" s="30"/>
      <c r="D84" s="34">
        <v>29190553.300000001</v>
      </c>
    </row>
    <row r="85" spans="1:4">
      <c r="A85" s="18" t="s">
        <v>26</v>
      </c>
      <c r="B85" s="19">
        <v>28098389</v>
      </c>
      <c r="D85" s="19">
        <v>26543389</v>
      </c>
    </row>
    <row r="86" spans="1:4">
      <c r="A86" s="18" t="s">
        <v>211</v>
      </c>
      <c r="B86" s="25">
        <v>-11287937.77</v>
      </c>
      <c r="D86" s="25">
        <v>-10129142.57</v>
      </c>
    </row>
    <row r="87" spans="1:4" s="31" customFormat="1">
      <c r="A87" s="27" t="s">
        <v>27</v>
      </c>
      <c r="B87" s="33">
        <v>16810451.23</v>
      </c>
      <c r="C87" s="30"/>
      <c r="D87" s="33">
        <v>16414246.43</v>
      </c>
    </row>
    <row r="88" spans="1:4" s="31" customFormat="1" ht="24.75" thickBot="1">
      <c r="A88" s="27" t="s">
        <v>28</v>
      </c>
      <c r="B88" s="29">
        <v>45787529.140000001</v>
      </c>
      <c r="C88" s="30"/>
      <c r="D88" s="29">
        <v>45604799.730000004</v>
      </c>
    </row>
    <row r="89" spans="1:4" ht="21" customHeight="1" thickTop="1"/>
    <row r="91" spans="1:4" s="31" customFormat="1">
      <c r="A91" s="27" t="s">
        <v>218</v>
      </c>
      <c r="B91" s="30"/>
      <c r="C91" s="30"/>
      <c r="D91" s="30"/>
    </row>
    <row r="92" spans="1:4">
      <c r="D92" s="23" t="s">
        <v>2</v>
      </c>
    </row>
    <row r="93" spans="1:4">
      <c r="B93" s="23" t="s">
        <v>187</v>
      </c>
      <c r="C93" s="23"/>
      <c r="D93" s="23" t="s">
        <v>37</v>
      </c>
    </row>
    <row r="94" spans="1:4">
      <c r="A94" s="18" t="s">
        <v>29</v>
      </c>
      <c r="B94" s="19">
        <v>6758.12</v>
      </c>
      <c r="D94" s="19">
        <v>6753.84</v>
      </c>
    </row>
    <row r="95" spans="1:4">
      <c r="A95" s="18" t="s">
        <v>30</v>
      </c>
      <c r="B95" s="19">
        <v>2958.85</v>
      </c>
      <c r="D95" s="19">
        <v>10918.210000000001</v>
      </c>
    </row>
    <row r="96" spans="1:4">
      <c r="A96" s="18" t="s">
        <v>31</v>
      </c>
      <c r="B96" s="25">
        <v>154500</v>
      </c>
      <c r="D96" s="25">
        <v>0</v>
      </c>
    </row>
    <row r="97" spans="1:4" s="31" customFormat="1" ht="24.75" thickBot="1">
      <c r="A97" s="27" t="s">
        <v>32</v>
      </c>
      <c r="B97" s="29">
        <v>164216.97</v>
      </c>
      <c r="C97" s="30"/>
      <c r="D97" s="29">
        <v>17672.050000000003</v>
      </c>
    </row>
    <row r="98" spans="1:4" ht="24" customHeight="1" thickTop="1"/>
    <row r="99" spans="1:4" ht="22.5" customHeight="1"/>
    <row r="100" spans="1:4" s="31" customFormat="1">
      <c r="A100" s="27" t="s">
        <v>219</v>
      </c>
      <c r="B100" s="30"/>
      <c r="C100" s="30"/>
      <c r="D100" s="30"/>
    </row>
    <row r="101" spans="1:4">
      <c r="D101" s="23" t="s">
        <v>2</v>
      </c>
    </row>
    <row r="102" spans="1:4">
      <c r="B102" s="23" t="s">
        <v>187</v>
      </c>
      <c r="C102" s="23"/>
      <c r="D102" s="23" t="s">
        <v>37</v>
      </c>
    </row>
    <row r="103" spans="1:4">
      <c r="A103" s="18" t="s">
        <v>34</v>
      </c>
      <c r="B103" s="19">
        <v>496245</v>
      </c>
      <c r="D103" s="19">
        <v>239080</v>
      </c>
    </row>
    <row r="104" spans="1:4" s="31" customFormat="1" ht="24.75" thickBot="1">
      <c r="A104" s="27" t="s">
        <v>35</v>
      </c>
      <c r="B104" s="29">
        <v>496245</v>
      </c>
      <c r="C104" s="30"/>
      <c r="D104" s="29">
        <v>239080</v>
      </c>
    </row>
    <row r="105" spans="1:4" s="31" customFormat="1" ht="24.75" thickTop="1">
      <c r="A105" s="27" t="s">
        <v>220</v>
      </c>
      <c r="B105" s="30"/>
      <c r="C105" s="30"/>
      <c r="D105" s="30"/>
    </row>
    <row r="106" spans="1:4">
      <c r="D106" s="23" t="s">
        <v>2</v>
      </c>
    </row>
    <row r="107" spans="1:4">
      <c r="B107" s="23" t="s">
        <v>187</v>
      </c>
      <c r="C107" s="23"/>
      <c r="D107" s="23" t="s">
        <v>37</v>
      </c>
    </row>
    <row r="108" spans="1:4">
      <c r="A108" s="18" t="s">
        <v>33</v>
      </c>
      <c r="B108" s="19">
        <v>1039791.46</v>
      </c>
      <c r="D108" s="19">
        <v>1038472.86</v>
      </c>
    </row>
    <row r="109" spans="1:4">
      <c r="A109" s="18" t="s">
        <v>34</v>
      </c>
      <c r="B109" s="19">
        <v>146275</v>
      </c>
      <c r="D109" s="19">
        <v>467575</v>
      </c>
    </row>
    <row r="110" spans="1:4" s="31" customFormat="1" ht="24.75" thickBot="1">
      <c r="A110" s="27" t="s">
        <v>38</v>
      </c>
      <c r="B110" s="29">
        <v>1186066.46</v>
      </c>
      <c r="C110" s="30"/>
      <c r="D110" s="29">
        <v>1506047.8599999999</v>
      </c>
    </row>
    <row r="111" spans="1:4" ht="22.5" customHeight="1" thickTop="1"/>
    <row r="112" spans="1:4" ht="21.75" customHeight="1"/>
    <row r="113" spans="1:4">
      <c r="A113" s="27" t="s">
        <v>248</v>
      </c>
      <c r="B113" s="37"/>
      <c r="C113" s="30"/>
      <c r="D113" s="30"/>
    </row>
    <row r="114" spans="1:4">
      <c r="A114" s="18" t="s">
        <v>250</v>
      </c>
    </row>
    <row r="115" spans="1:4">
      <c r="A115" s="18" t="s">
        <v>251</v>
      </c>
    </row>
    <row r="116" spans="1:4">
      <c r="A116" s="18" t="s">
        <v>259</v>
      </c>
    </row>
    <row r="117" spans="1:4">
      <c r="A117" s="18" t="s">
        <v>252</v>
      </c>
    </row>
    <row r="118" spans="1:4">
      <c r="A118" s="18" t="s">
        <v>260</v>
      </c>
    </row>
    <row r="119" spans="1:4">
      <c r="A119" s="18" t="s">
        <v>253</v>
      </c>
    </row>
    <row r="120" spans="1:4">
      <c r="A120" s="18" t="s">
        <v>261</v>
      </c>
    </row>
    <row r="121" spans="1:4">
      <c r="A121" s="18" t="s">
        <v>254</v>
      </c>
    </row>
    <row r="122" spans="1:4">
      <c r="A122" s="18" t="s">
        <v>262</v>
      </c>
    </row>
    <row r="123" spans="1:4">
      <c r="A123" s="18" t="s">
        <v>255</v>
      </c>
    </row>
    <row r="124" spans="1:4">
      <c r="A124" s="18" t="s">
        <v>263</v>
      </c>
    </row>
    <row r="125" spans="1:4">
      <c r="A125" s="18" t="s">
        <v>256</v>
      </c>
      <c r="D125" s="23"/>
    </row>
    <row r="126" spans="1:4">
      <c r="D126" s="23" t="s">
        <v>2</v>
      </c>
    </row>
    <row r="127" spans="1:4">
      <c r="B127" s="23" t="s">
        <v>187</v>
      </c>
      <c r="C127" s="23"/>
      <c r="D127" s="23" t="s">
        <v>37</v>
      </c>
    </row>
    <row r="128" spans="1:4">
      <c r="A128" s="18" t="s">
        <v>39</v>
      </c>
    </row>
    <row r="129" spans="1:4">
      <c r="A129" s="18" t="s">
        <v>249</v>
      </c>
      <c r="B129" s="19">
        <v>0</v>
      </c>
      <c r="D129" s="19">
        <v>248000</v>
      </c>
    </row>
    <row r="130" spans="1:4" ht="24.75" thickBot="1">
      <c r="A130" s="24" t="s">
        <v>6</v>
      </c>
      <c r="B130" s="79">
        <f>SUM(B129)</f>
        <v>0</v>
      </c>
      <c r="D130" s="79">
        <f>SUM(D129)</f>
        <v>248000</v>
      </c>
    </row>
    <row r="131" spans="1:4" ht="24.75" thickTop="1">
      <c r="A131" s="18" t="s">
        <v>257</v>
      </c>
    </row>
    <row r="132" spans="1:4">
      <c r="A132" s="18" t="s">
        <v>264</v>
      </c>
    </row>
    <row r="133" spans="1:4">
      <c r="A133" s="18" t="s">
        <v>258</v>
      </c>
    </row>
    <row r="135" spans="1:4">
      <c r="D135" s="23" t="s">
        <v>2</v>
      </c>
    </row>
    <row r="136" spans="1:4">
      <c r="B136" s="23" t="s">
        <v>187</v>
      </c>
      <c r="C136" s="23"/>
      <c r="D136" s="23" t="s">
        <v>37</v>
      </c>
    </row>
    <row r="137" spans="1:4">
      <c r="A137" s="18" t="s">
        <v>36</v>
      </c>
      <c r="B137" s="19">
        <v>144540</v>
      </c>
      <c r="D137" s="19">
        <v>29862</v>
      </c>
    </row>
    <row r="138" spans="1:4" ht="24.75" thickBot="1">
      <c r="A138" s="27" t="s">
        <v>6</v>
      </c>
      <c r="B138" s="29">
        <f>SUM(B137)</f>
        <v>144540</v>
      </c>
      <c r="C138" s="29"/>
      <c r="D138" s="29">
        <f>D137</f>
        <v>29862</v>
      </c>
    </row>
    <row r="139" spans="1:4" ht="24.75" thickTop="1"/>
    <row r="141" spans="1:4" s="31" customFormat="1">
      <c r="A141" s="27" t="s">
        <v>247</v>
      </c>
      <c r="B141" s="30"/>
      <c r="C141" s="30"/>
      <c r="D141" s="30"/>
    </row>
    <row r="142" spans="1:4">
      <c r="D142" s="23" t="s">
        <v>2</v>
      </c>
    </row>
    <row r="143" spans="1:4">
      <c r="B143" s="23" t="s">
        <v>187</v>
      </c>
      <c r="C143" s="23"/>
      <c r="D143" s="23" t="s">
        <v>37</v>
      </c>
    </row>
    <row r="144" spans="1:4">
      <c r="A144" s="18" t="s">
        <v>40</v>
      </c>
      <c r="B144" s="16">
        <v>64397622.960000001</v>
      </c>
      <c r="D144" s="19">
        <v>62645708.619999997</v>
      </c>
    </row>
    <row r="145" spans="1:4">
      <c r="A145" s="18" t="s">
        <v>41</v>
      </c>
      <c r="B145" s="16">
        <v>13945635.710000001</v>
      </c>
      <c r="D145" s="19">
        <v>13640191.640000001</v>
      </c>
    </row>
    <row r="146" spans="1:4">
      <c r="A146" s="18" t="s">
        <v>42</v>
      </c>
      <c r="B146" s="16">
        <v>3410866.34</v>
      </c>
      <c r="D146" s="19">
        <v>3368818.17</v>
      </c>
    </row>
    <row r="147" spans="1:4" s="31" customFormat="1" ht="24.75" thickBot="1">
      <c r="A147" s="27" t="s">
        <v>45</v>
      </c>
      <c r="B147" s="39">
        <f>SUM(B144:B146)</f>
        <v>81754125.010000005</v>
      </c>
      <c r="C147" s="30"/>
      <c r="D147" s="29">
        <f>SUM(D144:D146)</f>
        <v>79654718.429999992</v>
      </c>
    </row>
    <row r="148" spans="1:4" ht="24.75" thickTop="1">
      <c r="B148" s="40"/>
    </row>
    <row r="156" spans="1:4" s="31" customFormat="1">
      <c r="A156" s="27" t="s">
        <v>238</v>
      </c>
      <c r="B156" s="30"/>
      <c r="C156" s="30"/>
      <c r="D156" s="30"/>
    </row>
    <row r="157" spans="1:4">
      <c r="D157" s="23" t="s">
        <v>2</v>
      </c>
    </row>
    <row r="158" spans="1:4">
      <c r="B158" s="23" t="s">
        <v>187</v>
      </c>
      <c r="C158" s="23"/>
      <c r="D158" s="23" t="s">
        <v>37</v>
      </c>
    </row>
    <row r="159" spans="1:4">
      <c r="A159" s="18" t="s">
        <v>47</v>
      </c>
    </row>
    <row r="160" spans="1:4">
      <c r="A160" s="18" t="s">
        <v>48</v>
      </c>
      <c r="B160" s="19">
        <v>792091.87</v>
      </c>
      <c r="D160" s="19">
        <v>783851.3</v>
      </c>
    </row>
    <row r="161" spans="1:5">
      <c r="A161" s="18" t="s">
        <v>49</v>
      </c>
      <c r="B161" s="19">
        <v>10852714.67</v>
      </c>
      <c r="D161" s="19">
        <v>10713919.67</v>
      </c>
    </row>
    <row r="162" spans="1:5">
      <c r="A162" s="18" t="s">
        <v>50</v>
      </c>
      <c r="B162" s="19">
        <v>3050833.5</v>
      </c>
      <c r="D162" s="19">
        <v>2437350.9900000002</v>
      </c>
    </row>
    <row r="163" spans="1:5">
      <c r="A163" s="18" t="s">
        <v>51</v>
      </c>
      <c r="B163" s="19">
        <v>65357.32</v>
      </c>
      <c r="D163" s="19">
        <v>67685.58</v>
      </c>
    </row>
    <row r="164" spans="1:5">
      <c r="A164" s="18" t="s">
        <v>52</v>
      </c>
      <c r="B164" s="25">
        <v>3001343.63</v>
      </c>
      <c r="D164" s="25">
        <v>3614669.59</v>
      </c>
    </row>
    <row r="165" spans="1:5" s="31" customFormat="1">
      <c r="A165" s="27" t="s">
        <v>53</v>
      </c>
      <c r="B165" s="33">
        <v>17762340.989999998</v>
      </c>
      <c r="C165" s="30"/>
      <c r="D165" s="33">
        <v>17617477.130000003</v>
      </c>
      <c r="E165" s="31">
        <v>0</v>
      </c>
    </row>
    <row r="166" spans="1:5" s="31" customFormat="1" ht="23.25" customHeight="1">
      <c r="A166" s="27"/>
      <c r="B166" s="37"/>
      <c r="C166" s="30"/>
      <c r="D166" s="37"/>
    </row>
    <row r="167" spans="1:5" s="31" customFormat="1">
      <c r="A167" s="27"/>
      <c r="B167" s="37"/>
      <c r="C167" s="30"/>
      <c r="D167" s="37"/>
    </row>
    <row r="168" spans="1:5" s="31" customFormat="1">
      <c r="A168" s="27" t="s">
        <v>54</v>
      </c>
      <c r="B168" s="30"/>
      <c r="C168" s="30"/>
      <c r="D168" s="30"/>
    </row>
    <row r="169" spans="1:5">
      <c r="A169" s="18" t="s">
        <v>55</v>
      </c>
      <c r="B169" s="19">
        <v>41567.96</v>
      </c>
      <c r="D169" s="19">
        <v>42592.69</v>
      </c>
    </row>
    <row r="170" spans="1:5">
      <c r="A170" s="18" t="s">
        <v>56</v>
      </c>
      <c r="B170" s="19">
        <v>44006.52</v>
      </c>
      <c r="D170" s="19">
        <v>34239.03</v>
      </c>
    </row>
    <row r="171" spans="1:5">
      <c r="A171" s="66" t="s">
        <v>57</v>
      </c>
      <c r="B171" s="19">
        <v>608736</v>
      </c>
      <c r="D171" s="19">
        <v>792486</v>
      </c>
    </row>
    <row r="172" spans="1:5">
      <c r="A172" s="18" t="s">
        <v>58</v>
      </c>
      <c r="B172" s="25">
        <v>2040</v>
      </c>
      <c r="D172" s="25">
        <v>0</v>
      </c>
    </row>
    <row r="173" spans="1:5" s="31" customFormat="1">
      <c r="A173" s="27" t="s">
        <v>59</v>
      </c>
      <c r="B173" s="33">
        <v>696350.48</v>
      </c>
      <c r="C173" s="30"/>
      <c r="D173" s="33">
        <v>869317.72</v>
      </c>
    </row>
    <row r="174" spans="1:5" s="31" customFormat="1" ht="24.75" thickBot="1">
      <c r="A174" s="27" t="s">
        <v>60</v>
      </c>
      <c r="B174" s="29">
        <v>18458691.469999999</v>
      </c>
      <c r="C174" s="30"/>
      <c r="D174" s="29">
        <v>18486794.850000001</v>
      </c>
    </row>
    <row r="175" spans="1:5" ht="24.75" thickTop="1"/>
    <row r="176" spans="1:5" ht="21" customHeight="1"/>
    <row r="177" spans="1:4" s="31" customFormat="1">
      <c r="A177" s="27" t="s">
        <v>221</v>
      </c>
      <c r="B177" s="30"/>
      <c r="C177" s="30"/>
      <c r="D177" s="30"/>
    </row>
    <row r="178" spans="1:4">
      <c r="D178" s="23" t="s">
        <v>2</v>
      </c>
    </row>
    <row r="179" spans="1:4">
      <c r="B179" s="23" t="s">
        <v>187</v>
      </c>
      <c r="C179" s="23"/>
      <c r="D179" s="23" t="s">
        <v>37</v>
      </c>
    </row>
    <row r="180" spans="1:4">
      <c r="A180" s="18" t="s">
        <v>62</v>
      </c>
      <c r="B180" s="19">
        <v>12000</v>
      </c>
      <c r="D180" s="19">
        <v>12000</v>
      </c>
    </row>
    <row r="181" spans="1:4" s="31" customFormat="1" ht="24.75" thickBot="1">
      <c r="A181" s="27" t="s">
        <v>63</v>
      </c>
      <c r="B181" s="29">
        <v>12000</v>
      </c>
      <c r="C181" s="30"/>
      <c r="D181" s="29">
        <v>12000</v>
      </c>
    </row>
    <row r="182" spans="1:4" s="31" customFormat="1" ht="24.75" thickTop="1">
      <c r="A182" s="27" t="s">
        <v>222</v>
      </c>
      <c r="B182" s="30"/>
      <c r="C182" s="30"/>
      <c r="D182" s="30"/>
    </row>
    <row r="183" spans="1:4">
      <c r="D183" s="23" t="s">
        <v>2</v>
      </c>
    </row>
    <row r="184" spans="1:4">
      <c r="B184" s="23" t="s">
        <v>187</v>
      </c>
      <c r="C184" s="23"/>
      <c r="D184" s="23" t="s">
        <v>37</v>
      </c>
    </row>
    <row r="185" spans="1:4">
      <c r="A185" s="18" t="s">
        <v>64</v>
      </c>
      <c r="B185" s="19">
        <v>14753475</v>
      </c>
      <c r="D185" s="19">
        <v>14343701</v>
      </c>
    </row>
    <row r="186" spans="1:4">
      <c r="A186" s="18" t="s">
        <v>46</v>
      </c>
      <c r="B186" s="19">
        <v>0</v>
      </c>
      <c r="D186" s="19">
        <v>4875000</v>
      </c>
    </row>
    <row r="187" spans="1:4">
      <c r="A187" s="18" t="s">
        <v>185</v>
      </c>
      <c r="B187" s="19">
        <v>154060</v>
      </c>
      <c r="D187" s="19">
        <v>0</v>
      </c>
    </row>
    <row r="188" spans="1:4" s="31" customFormat="1" ht="24.75" thickBot="1">
      <c r="A188" s="27" t="s">
        <v>65</v>
      </c>
      <c r="B188" s="29">
        <v>14907535</v>
      </c>
      <c r="C188" s="30"/>
      <c r="D188" s="29">
        <v>19218701</v>
      </c>
    </row>
    <row r="189" spans="1:4" ht="24.75" thickTop="1"/>
    <row r="192" spans="1:4" s="31" customFormat="1">
      <c r="A192" s="27" t="s">
        <v>223</v>
      </c>
      <c r="B192" s="30"/>
      <c r="C192" s="30"/>
      <c r="D192" s="30"/>
    </row>
    <row r="193" spans="1:4">
      <c r="D193" s="23" t="s">
        <v>2</v>
      </c>
    </row>
    <row r="194" spans="1:4">
      <c r="B194" s="23" t="s">
        <v>187</v>
      </c>
      <c r="C194" s="23"/>
      <c r="D194" s="23" t="s">
        <v>37</v>
      </c>
    </row>
    <row r="195" spans="1:4">
      <c r="A195" s="18" t="s">
        <v>47</v>
      </c>
      <c r="B195" s="19">
        <v>356551.58</v>
      </c>
      <c r="D195" s="19">
        <v>335606.75</v>
      </c>
    </row>
    <row r="196" spans="1:4">
      <c r="A196" s="18" t="s">
        <v>54</v>
      </c>
      <c r="B196" s="19">
        <v>5782.07</v>
      </c>
      <c r="D196" s="19">
        <v>24672.489999999998</v>
      </c>
    </row>
    <row r="197" spans="1:4">
      <c r="A197" s="18" t="s">
        <v>66</v>
      </c>
      <c r="B197" s="19">
        <v>12365</v>
      </c>
      <c r="D197" s="19">
        <v>9100</v>
      </c>
    </row>
    <row r="198" spans="1:4" s="31" customFormat="1" ht="24.75" thickBot="1">
      <c r="A198" s="27" t="s">
        <v>67</v>
      </c>
      <c r="B198" s="29">
        <v>374698.65</v>
      </c>
      <c r="C198" s="30"/>
      <c r="D198" s="29">
        <v>369379.24</v>
      </c>
    </row>
    <row r="199" spans="1:4" ht="24.75" thickTop="1"/>
    <row r="201" spans="1:4" s="31" customFormat="1">
      <c r="A201" s="27" t="s">
        <v>224</v>
      </c>
      <c r="B201" s="30"/>
      <c r="C201" s="30"/>
      <c r="D201" s="30"/>
    </row>
    <row r="202" spans="1:4">
      <c r="D202" s="23" t="s">
        <v>2</v>
      </c>
    </row>
    <row r="203" spans="1:4">
      <c r="B203" s="23" t="s">
        <v>187</v>
      </c>
      <c r="C203" s="23"/>
      <c r="D203" s="23" t="s">
        <v>37</v>
      </c>
    </row>
    <row r="204" spans="1:4">
      <c r="A204" s="18" t="s">
        <v>68</v>
      </c>
      <c r="B204" s="19">
        <v>0.46</v>
      </c>
      <c r="D204" s="19">
        <v>0</v>
      </c>
    </row>
    <row r="205" spans="1:4" s="31" customFormat="1" ht="24.75" thickBot="1">
      <c r="A205" s="27" t="s">
        <v>69</v>
      </c>
      <c r="B205" s="29">
        <v>0.46</v>
      </c>
      <c r="C205" s="30"/>
      <c r="D205" s="29">
        <v>0</v>
      </c>
    </row>
    <row r="206" spans="1:4" ht="24.75" thickTop="1"/>
    <row r="207" spans="1:4" s="31" customFormat="1">
      <c r="A207" s="27" t="s">
        <v>225</v>
      </c>
      <c r="B207" s="30"/>
      <c r="C207" s="30"/>
      <c r="D207" s="30"/>
    </row>
    <row r="208" spans="1:4">
      <c r="D208" s="23" t="s">
        <v>2</v>
      </c>
    </row>
    <row r="209" spans="1:4">
      <c r="B209" s="23" t="s">
        <v>187</v>
      </c>
      <c r="C209" s="23"/>
      <c r="D209" s="23" t="s">
        <v>37</v>
      </c>
    </row>
    <row r="210" spans="1:4">
      <c r="A210" s="18" t="s">
        <v>71</v>
      </c>
      <c r="B210" s="19">
        <v>3975.56</v>
      </c>
      <c r="D210" s="19">
        <v>2494.39</v>
      </c>
    </row>
    <row r="211" spans="1:4">
      <c r="A211" s="18" t="s">
        <v>73</v>
      </c>
      <c r="B211" s="25">
        <v>3500</v>
      </c>
      <c r="D211" s="25">
        <v>0</v>
      </c>
    </row>
    <row r="212" spans="1:4" s="31" customFormat="1">
      <c r="A212" s="27" t="s">
        <v>74</v>
      </c>
      <c r="B212" s="34">
        <v>7475.5599999999995</v>
      </c>
      <c r="C212" s="30"/>
      <c r="D212" s="34">
        <v>2494.39</v>
      </c>
    </row>
    <row r="213" spans="1:4" s="31" customFormat="1" ht="24.75" thickBot="1">
      <c r="A213" s="27" t="s">
        <v>75</v>
      </c>
      <c r="B213" s="29">
        <v>7475.5599999999995</v>
      </c>
      <c r="C213" s="30"/>
      <c r="D213" s="29">
        <v>2494.39</v>
      </c>
    </row>
    <row r="214" spans="1:4" ht="24.75" thickTop="1"/>
    <row r="216" spans="1:4" s="31" customFormat="1">
      <c r="A216" s="27" t="s">
        <v>226</v>
      </c>
      <c r="B216" s="30"/>
      <c r="C216" s="30"/>
      <c r="D216" s="30"/>
    </row>
    <row r="217" spans="1:4">
      <c r="D217" s="23" t="s">
        <v>2</v>
      </c>
    </row>
    <row r="218" spans="1:4">
      <c r="B218" s="23" t="s">
        <v>187</v>
      </c>
      <c r="C218" s="23"/>
      <c r="D218" s="23" t="s">
        <v>37</v>
      </c>
    </row>
    <row r="219" spans="1:4">
      <c r="A219" s="18" t="s">
        <v>70</v>
      </c>
      <c r="B219" s="19">
        <v>129120.15</v>
      </c>
      <c r="D219" s="19">
        <v>108988.26</v>
      </c>
    </row>
    <row r="220" spans="1:4">
      <c r="A220" s="18" t="s">
        <v>72</v>
      </c>
      <c r="B220" s="19">
        <v>2510</v>
      </c>
      <c r="D220" s="19">
        <v>885</v>
      </c>
    </row>
    <row r="221" spans="1:4" s="31" customFormat="1" ht="24.75" thickBot="1">
      <c r="A221" s="27" t="s">
        <v>76</v>
      </c>
      <c r="B221" s="29">
        <v>131630.15</v>
      </c>
      <c r="C221" s="30"/>
      <c r="D221" s="29">
        <v>109873.26</v>
      </c>
    </row>
    <row r="222" spans="1:4" ht="20.25" customHeight="1" thickTop="1"/>
    <row r="223" spans="1:4" ht="21" customHeight="1"/>
    <row r="224" spans="1:4" ht="21" customHeight="1"/>
    <row r="225" spans="1:4" ht="21" customHeight="1"/>
    <row r="226" spans="1:4" ht="21" customHeight="1"/>
    <row r="227" spans="1:4" ht="21" customHeight="1"/>
    <row r="228" spans="1:4" ht="21" customHeight="1"/>
    <row r="229" spans="1:4" ht="21" customHeight="1"/>
    <row r="230" spans="1:4" ht="21" customHeight="1"/>
    <row r="231" spans="1:4" ht="21" customHeight="1"/>
    <row r="232" spans="1:4" ht="21" customHeight="1"/>
    <row r="233" spans="1:4" ht="21" customHeight="1"/>
    <row r="234" spans="1:4" s="31" customFormat="1">
      <c r="A234" s="27" t="s">
        <v>227</v>
      </c>
      <c r="B234" s="30"/>
      <c r="C234" s="30"/>
      <c r="D234" s="30"/>
    </row>
    <row r="235" spans="1:4">
      <c r="D235" s="23" t="s">
        <v>2</v>
      </c>
    </row>
    <row r="236" spans="1:4">
      <c r="B236" s="23" t="s">
        <v>187</v>
      </c>
      <c r="C236" s="23"/>
      <c r="D236" s="23" t="s">
        <v>37</v>
      </c>
    </row>
    <row r="237" spans="1:4">
      <c r="A237" s="18" t="s">
        <v>77</v>
      </c>
      <c r="B237" s="19">
        <v>5410266.4500000002</v>
      </c>
      <c r="D237" s="19">
        <v>5207527.09</v>
      </c>
    </row>
    <row r="238" spans="1:4">
      <c r="A238" s="18" t="s">
        <v>78</v>
      </c>
      <c r="B238" s="19">
        <v>1697520</v>
      </c>
      <c r="D238" s="19">
        <v>1383275.17</v>
      </c>
    </row>
    <row r="239" spans="1:4">
      <c r="A239" s="18" t="s">
        <v>79</v>
      </c>
      <c r="B239" s="19">
        <v>293548.38</v>
      </c>
      <c r="D239" s="19">
        <v>287112.90000000002</v>
      </c>
    </row>
    <row r="240" spans="1:4">
      <c r="A240" s="18" t="s">
        <v>80</v>
      </c>
      <c r="B240" s="19">
        <v>286740</v>
      </c>
      <c r="D240" s="19">
        <v>273480</v>
      </c>
    </row>
    <row r="241" spans="1:4">
      <c r="A241" s="18" t="s">
        <v>81</v>
      </c>
      <c r="B241" s="19">
        <v>2559229.9900000002</v>
      </c>
      <c r="D241" s="19">
        <v>2538480</v>
      </c>
    </row>
    <row r="242" spans="1:4">
      <c r="A242" s="18" t="s">
        <v>82</v>
      </c>
      <c r="B242" s="19">
        <v>152571</v>
      </c>
      <c r="D242" s="19">
        <v>175260</v>
      </c>
    </row>
    <row r="243" spans="1:4">
      <c r="A243" s="18" t="s">
        <v>83</v>
      </c>
      <c r="B243" s="19">
        <v>616352</v>
      </c>
      <c r="D243" s="19">
        <v>624819</v>
      </c>
    </row>
    <row r="244" spans="1:4">
      <c r="A244" s="18" t="s">
        <v>84</v>
      </c>
      <c r="B244" s="19">
        <v>103930</v>
      </c>
      <c r="D244" s="19">
        <v>66150</v>
      </c>
    </row>
    <row r="245" spans="1:4">
      <c r="A245" s="18" t="s">
        <v>85</v>
      </c>
      <c r="B245" s="19">
        <v>0</v>
      </c>
      <c r="D245" s="19">
        <v>95640</v>
      </c>
    </row>
    <row r="246" spans="1:4">
      <c r="A246" s="18" t="s">
        <v>86</v>
      </c>
      <c r="B246" s="19">
        <v>0</v>
      </c>
      <c r="D246" s="19">
        <v>314000</v>
      </c>
    </row>
    <row r="247" spans="1:4">
      <c r="A247" s="18" t="s">
        <v>87</v>
      </c>
      <c r="B247" s="19">
        <v>117681</v>
      </c>
      <c r="D247" s="19">
        <v>94406</v>
      </c>
    </row>
    <row r="248" spans="1:4">
      <c r="A248" s="18" t="s">
        <v>88</v>
      </c>
      <c r="B248" s="19">
        <v>2957</v>
      </c>
      <c r="D248" s="19">
        <v>6593.75</v>
      </c>
    </row>
    <row r="249" spans="1:4">
      <c r="A249" s="18" t="s">
        <v>89</v>
      </c>
      <c r="B249" s="19">
        <v>178000</v>
      </c>
      <c r="D249" s="19">
        <v>172000</v>
      </c>
    </row>
    <row r="250" spans="1:4">
      <c r="A250" s="18" t="s">
        <v>90</v>
      </c>
      <c r="B250" s="19">
        <v>85768.38</v>
      </c>
      <c r="D250" s="19">
        <v>95280</v>
      </c>
    </row>
    <row r="251" spans="1:4" s="31" customFormat="1" ht="24.75" thickBot="1">
      <c r="A251" s="27" t="s">
        <v>91</v>
      </c>
      <c r="B251" s="29">
        <v>11504564.200000001</v>
      </c>
      <c r="C251" s="37"/>
      <c r="D251" s="29">
        <v>11334023.91</v>
      </c>
    </row>
    <row r="252" spans="1:4" s="31" customFormat="1" ht="24.75" thickTop="1">
      <c r="A252" s="27" t="s">
        <v>228</v>
      </c>
      <c r="B252" s="30"/>
      <c r="C252" s="30"/>
      <c r="D252" s="30"/>
    </row>
    <row r="253" spans="1:4">
      <c r="D253" s="23" t="s">
        <v>2</v>
      </c>
    </row>
    <row r="254" spans="1:4">
      <c r="B254" s="23" t="s">
        <v>187</v>
      </c>
      <c r="C254" s="23"/>
      <c r="D254" s="23" t="s">
        <v>37</v>
      </c>
    </row>
    <row r="255" spans="1:4">
      <c r="A255" s="18" t="s">
        <v>92</v>
      </c>
      <c r="B255" s="19">
        <v>294060</v>
      </c>
      <c r="D255" s="19">
        <v>0</v>
      </c>
    </row>
    <row r="256" spans="1:4">
      <c r="A256" s="18" t="s">
        <v>93</v>
      </c>
      <c r="B256" s="19">
        <v>200000</v>
      </c>
      <c r="D256" s="19">
        <v>0</v>
      </c>
    </row>
    <row r="257" spans="1:4" s="31" customFormat="1" ht="24.75" thickBot="1">
      <c r="A257" s="27" t="s">
        <v>94</v>
      </c>
      <c r="B257" s="29">
        <v>494060</v>
      </c>
      <c r="C257" s="30"/>
      <c r="D257" s="29">
        <v>0</v>
      </c>
    </row>
    <row r="258" spans="1:4" s="31" customFormat="1" ht="24.75" thickTop="1">
      <c r="A258" s="27"/>
      <c r="B258" s="37"/>
      <c r="C258" s="30"/>
      <c r="D258" s="37"/>
    </row>
    <row r="259" spans="1:4" s="31" customFormat="1">
      <c r="A259" s="27" t="s">
        <v>229</v>
      </c>
      <c r="B259" s="30"/>
      <c r="C259" s="30"/>
      <c r="D259" s="30"/>
    </row>
    <row r="260" spans="1:4">
      <c r="D260" s="23" t="s">
        <v>2</v>
      </c>
    </row>
    <row r="261" spans="1:4">
      <c r="B261" s="23" t="s">
        <v>187</v>
      </c>
      <c r="C261" s="23"/>
      <c r="D261" s="23" t="s">
        <v>37</v>
      </c>
    </row>
    <row r="262" spans="1:4">
      <c r="A262" s="18" t="s">
        <v>95</v>
      </c>
      <c r="B262" s="19">
        <v>227300</v>
      </c>
      <c r="D262" s="19">
        <v>511963</v>
      </c>
    </row>
    <row r="263" spans="1:4" s="31" customFormat="1" ht="24.75" thickBot="1">
      <c r="A263" s="27" t="s">
        <v>96</v>
      </c>
      <c r="B263" s="29">
        <v>227300</v>
      </c>
      <c r="C263" s="30"/>
      <c r="D263" s="29">
        <v>511963</v>
      </c>
    </row>
    <row r="264" spans="1:4" ht="22.5" customHeight="1" thickTop="1"/>
    <row r="265" spans="1:4" ht="20.25" customHeight="1"/>
    <row r="266" spans="1:4" s="31" customFormat="1">
      <c r="A266" s="27" t="s">
        <v>239</v>
      </c>
      <c r="B266" s="30"/>
      <c r="C266" s="30"/>
      <c r="D266" s="30"/>
    </row>
    <row r="267" spans="1:4">
      <c r="D267" s="23" t="s">
        <v>2</v>
      </c>
    </row>
    <row r="268" spans="1:4">
      <c r="B268" s="23" t="s">
        <v>187</v>
      </c>
      <c r="C268" s="23"/>
      <c r="D268" s="23" t="s">
        <v>37</v>
      </c>
    </row>
    <row r="269" spans="1:4">
      <c r="A269" s="18" t="s">
        <v>97</v>
      </c>
      <c r="B269" s="19">
        <v>668902</v>
      </c>
      <c r="D269" s="19">
        <v>428579</v>
      </c>
    </row>
    <row r="270" spans="1:4">
      <c r="A270" s="18" t="s">
        <v>98</v>
      </c>
      <c r="B270" s="19">
        <v>106866</v>
      </c>
      <c r="D270" s="19">
        <v>196649.60000000001</v>
      </c>
    </row>
    <row r="271" spans="1:4">
      <c r="A271" s="18" t="s">
        <v>99</v>
      </c>
      <c r="B271" s="19">
        <v>937925.95</v>
      </c>
      <c r="D271" s="19">
        <v>631502.55000000005</v>
      </c>
    </row>
    <row r="272" spans="1:4">
      <c r="A272" s="18" t="s">
        <v>100</v>
      </c>
      <c r="B272" s="19">
        <v>619494.48</v>
      </c>
      <c r="D272" s="19">
        <v>442687.34</v>
      </c>
    </row>
    <row r="273" spans="1:4">
      <c r="A273" s="18" t="s">
        <v>101</v>
      </c>
      <c r="B273" s="19">
        <v>8560</v>
      </c>
      <c r="D273" s="19">
        <v>8560</v>
      </c>
    </row>
    <row r="274" spans="1:4">
      <c r="A274" s="18" t="s">
        <v>102</v>
      </c>
      <c r="B274" s="19">
        <v>39405</v>
      </c>
      <c r="D274" s="19">
        <v>12075</v>
      </c>
    </row>
    <row r="275" spans="1:4">
      <c r="A275" s="18" t="s">
        <v>103</v>
      </c>
      <c r="B275" s="19">
        <v>3844.26</v>
      </c>
      <c r="D275" s="19">
        <v>0</v>
      </c>
    </row>
    <row r="276" spans="1:4">
      <c r="A276" s="18" t="s">
        <v>104</v>
      </c>
      <c r="B276" s="19">
        <v>17488</v>
      </c>
      <c r="D276" s="19">
        <v>45130</v>
      </c>
    </row>
    <row r="277" spans="1:4">
      <c r="A277" s="18" t="s">
        <v>105</v>
      </c>
      <c r="B277" s="19">
        <v>43499.22</v>
      </c>
      <c r="D277" s="19">
        <v>20735.63</v>
      </c>
    </row>
    <row r="278" spans="1:4" s="31" customFormat="1" ht="24.75" thickBot="1">
      <c r="A278" s="27" t="s">
        <v>106</v>
      </c>
      <c r="B278" s="29">
        <v>2445984.9099999997</v>
      </c>
      <c r="C278" s="30"/>
      <c r="D278" s="29">
        <v>1785919.1199999999</v>
      </c>
    </row>
    <row r="279" spans="1:4" s="31" customFormat="1" ht="24.75" thickTop="1">
      <c r="A279" s="27"/>
      <c r="B279" s="37"/>
      <c r="C279" s="30"/>
      <c r="D279" s="37"/>
    </row>
    <row r="280" spans="1:4" s="31" customFormat="1">
      <c r="A280" s="27"/>
      <c r="B280" s="37"/>
      <c r="C280" s="30"/>
      <c r="D280" s="37"/>
    </row>
    <row r="281" spans="1:4" s="31" customFormat="1">
      <c r="A281" s="27"/>
      <c r="B281" s="37"/>
      <c r="C281" s="30"/>
      <c r="D281" s="37"/>
    </row>
    <row r="282" spans="1:4" s="31" customFormat="1">
      <c r="A282" s="27"/>
      <c r="B282" s="37"/>
      <c r="C282" s="30"/>
      <c r="D282" s="37"/>
    </row>
    <row r="283" spans="1:4" s="31" customFormat="1">
      <c r="A283" s="27"/>
      <c r="B283" s="37"/>
      <c r="C283" s="30"/>
      <c r="D283" s="37"/>
    </row>
    <row r="284" spans="1:4" s="31" customFormat="1">
      <c r="A284" s="27"/>
      <c r="B284" s="37"/>
      <c r="C284" s="30"/>
      <c r="D284" s="37"/>
    </row>
    <row r="285" spans="1:4" s="31" customFormat="1">
      <c r="A285" s="27" t="s">
        <v>230</v>
      </c>
      <c r="B285" s="30"/>
      <c r="C285" s="30"/>
      <c r="D285" s="30"/>
    </row>
    <row r="286" spans="1:4">
      <c r="D286" s="23" t="s">
        <v>2</v>
      </c>
    </row>
    <row r="287" spans="1:4">
      <c r="B287" s="23" t="s">
        <v>187</v>
      </c>
      <c r="C287" s="23"/>
      <c r="D287" s="23" t="s">
        <v>37</v>
      </c>
    </row>
    <row r="288" spans="1:4">
      <c r="A288" s="18" t="s">
        <v>107</v>
      </c>
      <c r="B288" s="19">
        <v>731547.15</v>
      </c>
      <c r="D288" s="19">
        <v>753693.85</v>
      </c>
    </row>
    <row r="289" spans="1:4">
      <c r="A289" s="18" t="s">
        <v>108</v>
      </c>
      <c r="B289" s="19">
        <v>111700</v>
      </c>
      <c r="D289" s="19">
        <v>91810</v>
      </c>
    </row>
    <row r="290" spans="1:4">
      <c r="A290" s="18" t="s">
        <v>109</v>
      </c>
      <c r="B290" s="19">
        <v>86690</v>
      </c>
      <c r="D290" s="19">
        <v>131280</v>
      </c>
    </row>
    <row r="291" spans="1:4" s="31" customFormat="1" ht="24.75" thickBot="1">
      <c r="A291" s="27" t="s">
        <v>110</v>
      </c>
      <c r="B291" s="29">
        <v>929937.15</v>
      </c>
      <c r="C291" s="30"/>
      <c r="D291" s="29">
        <v>976783.85</v>
      </c>
    </row>
    <row r="292" spans="1:4" ht="24.75" thickTop="1"/>
    <row r="294" spans="1:4" s="31" customFormat="1">
      <c r="A294" s="27" t="s">
        <v>231</v>
      </c>
      <c r="B294" s="30"/>
      <c r="C294" s="30"/>
      <c r="D294" s="30"/>
    </row>
    <row r="295" spans="1:4">
      <c r="D295" s="23" t="s">
        <v>2</v>
      </c>
    </row>
    <row r="296" spans="1:4">
      <c r="B296" s="23" t="s">
        <v>187</v>
      </c>
      <c r="C296" s="23"/>
      <c r="D296" s="23" t="s">
        <v>37</v>
      </c>
    </row>
    <row r="297" spans="1:4">
      <c r="A297" s="18" t="s">
        <v>111</v>
      </c>
      <c r="B297" s="19">
        <v>297458.59999999998</v>
      </c>
      <c r="D297" s="19">
        <v>225815.17</v>
      </c>
    </row>
    <row r="298" spans="1:4">
      <c r="A298" s="18" t="s">
        <v>112</v>
      </c>
      <c r="B298" s="19">
        <v>8981</v>
      </c>
      <c r="D298" s="19">
        <v>3610</v>
      </c>
    </row>
    <row r="299" spans="1:4">
      <c r="A299" s="18" t="s">
        <v>113</v>
      </c>
      <c r="B299" s="19">
        <v>72.760000000000005</v>
      </c>
      <c r="D299" s="19">
        <v>160.5</v>
      </c>
    </row>
    <row r="300" spans="1:4">
      <c r="A300" s="18" t="s">
        <v>114</v>
      </c>
      <c r="B300" s="19">
        <v>87354.7</v>
      </c>
      <c r="D300" s="19">
        <v>81020.399999999994</v>
      </c>
    </row>
    <row r="301" spans="1:4">
      <c r="A301" s="18" t="s">
        <v>115</v>
      </c>
      <c r="B301" s="19">
        <v>1431</v>
      </c>
      <c r="D301" s="19">
        <v>6731</v>
      </c>
    </row>
    <row r="302" spans="1:4" s="31" customFormat="1" ht="24.75" thickBot="1">
      <c r="A302" s="27" t="s">
        <v>116</v>
      </c>
      <c r="B302" s="29">
        <v>395298.06</v>
      </c>
      <c r="C302" s="30"/>
      <c r="D302" s="29">
        <v>317337.07</v>
      </c>
    </row>
    <row r="303" spans="1:4" ht="24.75" thickTop="1"/>
    <row r="310" spans="1:4" s="31" customFormat="1">
      <c r="A310" s="27" t="s">
        <v>232</v>
      </c>
      <c r="B310" s="30"/>
      <c r="C310" s="30"/>
      <c r="D310" s="30"/>
    </row>
    <row r="311" spans="1:4">
      <c r="D311" s="23" t="s">
        <v>2</v>
      </c>
    </row>
    <row r="312" spans="1:4">
      <c r="B312" s="23" t="s">
        <v>187</v>
      </c>
      <c r="C312" s="23"/>
      <c r="D312" s="23" t="s">
        <v>37</v>
      </c>
    </row>
    <row r="313" spans="1:4">
      <c r="A313" s="18" t="s">
        <v>19</v>
      </c>
      <c r="B313" s="19">
        <v>438082.49</v>
      </c>
      <c r="D313" s="19">
        <v>437541.8</v>
      </c>
    </row>
    <row r="314" spans="1:4">
      <c r="A314" s="18" t="s">
        <v>21</v>
      </c>
      <c r="B314" s="19">
        <v>396788.53999999992</v>
      </c>
      <c r="D314" s="19">
        <v>433446.29</v>
      </c>
    </row>
    <row r="315" spans="1:4">
      <c r="A315" s="18" t="s">
        <v>117</v>
      </c>
      <c r="B315" s="19">
        <v>3913270.59</v>
      </c>
      <c r="D315" s="19">
        <v>3255942.07</v>
      </c>
    </row>
    <row r="316" spans="1:4" s="31" customFormat="1" ht="24.75" thickBot="1">
      <c r="A316" s="27" t="s">
        <v>118</v>
      </c>
      <c r="B316" s="29">
        <v>4748141.62</v>
      </c>
      <c r="C316" s="30"/>
      <c r="D316" s="29">
        <v>4126930.1599999997</v>
      </c>
    </row>
    <row r="317" spans="1:4" ht="24.75" thickTop="1"/>
    <row r="319" spans="1:4" s="31" customFormat="1">
      <c r="A319" s="27" t="s">
        <v>233</v>
      </c>
      <c r="B319" s="30"/>
      <c r="C319" s="30"/>
      <c r="D319" s="30"/>
    </row>
    <row r="320" spans="1:4">
      <c r="D320" s="23" t="s">
        <v>2</v>
      </c>
    </row>
    <row r="321" spans="1:4">
      <c r="B321" s="23" t="s">
        <v>187</v>
      </c>
      <c r="C321" s="23"/>
      <c r="D321" s="23" t="s">
        <v>37</v>
      </c>
    </row>
    <row r="322" spans="1:4">
      <c r="A322" s="27" t="s">
        <v>119</v>
      </c>
      <c r="B322" s="23"/>
      <c r="C322" s="23"/>
      <c r="D322" s="23"/>
    </row>
    <row r="323" spans="1:4">
      <c r="A323" s="18" t="s">
        <v>120</v>
      </c>
      <c r="B323" s="19">
        <v>2415371.8199999998</v>
      </c>
      <c r="D323" s="19">
        <v>2314306.7999999998</v>
      </c>
    </row>
    <row r="324" spans="1:4">
      <c r="A324" s="18" t="s">
        <v>121</v>
      </c>
      <c r="B324" s="25">
        <v>70000</v>
      </c>
      <c r="D324" s="25">
        <v>70000</v>
      </c>
    </row>
    <row r="325" spans="1:4" s="31" customFormat="1">
      <c r="A325" s="27" t="s">
        <v>122</v>
      </c>
      <c r="B325" s="34">
        <v>2485371.8199999998</v>
      </c>
      <c r="C325" s="30"/>
      <c r="D325" s="34">
        <v>2384306.7999999998</v>
      </c>
    </row>
    <row r="326" spans="1:4" s="31" customFormat="1" ht="24.75" thickBot="1">
      <c r="A326" s="27" t="s">
        <v>123</v>
      </c>
      <c r="B326" s="29">
        <v>2485371.8199999998</v>
      </c>
      <c r="C326" s="30"/>
      <c r="D326" s="29">
        <v>2384306.7999999998</v>
      </c>
    </row>
    <row r="327" spans="1:4" ht="24.75" thickTop="1"/>
    <row r="335" spans="1:4" s="31" customFormat="1">
      <c r="A335" s="27" t="s">
        <v>234</v>
      </c>
      <c r="B335" s="30"/>
      <c r="C335" s="30"/>
      <c r="D335" s="30"/>
    </row>
    <row r="336" spans="1:4">
      <c r="D336" s="23" t="s">
        <v>2</v>
      </c>
    </row>
    <row r="337" spans="1:4">
      <c r="B337" s="23" t="s">
        <v>187</v>
      </c>
      <c r="C337" s="23"/>
      <c r="D337" s="23" t="s">
        <v>37</v>
      </c>
    </row>
    <row r="338" spans="1:4">
      <c r="A338" s="27" t="s">
        <v>119</v>
      </c>
      <c r="B338" s="23"/>
      <c r="C338" s="23"/>
      <c r="D338" s="23"/>
    </row>
    <row r="339" spans="1:4">
      <c r="A339" s="18" t="s">
        <v>124</v>
      </c>
      <c r="B339" s="19">
        <v>7323900</v>
      </c>
      <c r="D339" s="19">
        <v>7135100</v>
      </c>
    </row>
    <row r="340" spans="1:4">
      <c r="A340" s="18" t="s">
        <v>125</v>
      </c>
      <c r="B340" s="19">
        <v>593754.47</v>
      </c>
      <c r="D340" s="19">
        <v>496111.54</v>
      </c>
    </row>
    <row r="341" spans="1:4">
      <c r="A341" s="18" t="s">
        <v>126</v>
      </c>
      <c r="B341" s="19">
        <v>42620</v>
      </c>
      <c r="D341" s="19">
        <v>36640</v>
      </c>
    </row>
    <row r="342" spans="1:4">
      <c r="A342" s="18" t="s">
        <v>127</v>
      </c>
      <c r="B342" s="19">
        <v>285924</v>
      </c>
      <c r="D342" s="19">
        <v>231426</v>
      </c>
    </row>
    <row r="343" spans="1:4">
      <c r="A343" s="18" t="s">
        <v>128</v>
      </c>
      <c r="B343" s="25">
        <v>103500</v>
      </c>
      <c r="D343" s="25">
        <v>0</v>
      </c>
    </row>
    <row r="344" spans="1:4" s="31" customFormat="1">
      <c r="A344" s="27" t="s">
        <v>122</v>
      </c>
      <c r="B344" s="34">
        <v>8349698.4699999997</v>
      </c>
      <c r="C344" s="30"/>
      <c r="D344" s="34">
        <v>7899277.54</v>
      </c>
    </row>
    <row r="345" spans="1:4" s="31" customFormat="1" ht="24.75" thickBot="1">
      <c r="A345" s="27" t="s">
        <v>129</v>
      </c>
      <c r="B345" s="29">
        <v>8349698.4699999997</v>
      </c>
      <c r="C345" s="30"/>
      <c r="D345" s="29">
        <v>7899277.54</v>
      </c>
    </row>
    <row r="346" spans="1:4" ht="24.75" thickTop="1"/>
    <row r="348" spans="1:4" s="31" customFormat="1">
      <c r="A348" s="27" t="s">
        <v>235</v>
      </c>
      <c r="B348" s="30"/>
      <c r="C348" s="30"/>
      <c r="D348" s="30"/>
    </row>
    <row r="349" spans="1:4">
      <c r="D349" s="23" t="s">
        <v>2</v>
      </c>
    </row>
    <row r="350" spans="1:4">
      <c r="B350" s="23" t="s">
        <v>187</v>
      </c>
      <c r="C350" s="23"/>
      <c r="D350" s="23" t="s">
        <v>37</v>
      </c>
    </row>
    <row r="351" spans="1:4">
      <c r="A351" s="18" t="s">
        <v>130</v>
      </c>
      <c r="B351" s="19">
        <v>6269.08</v>
      </c>
      <c r="D351" s="19">
        <v>0</v>
      </c>
    </row>
    <row r="352" spans="1:4">
      <c r="A352" s="18" t="s">
        <v>131</v>
      </c>
      <c r="B352" s="19">
        <v>122400</v>
      </c>
      <c r="D352" s="19">
        <v>0</v>
      </c>
    </row>
    <row r="353" spans="1:4">
      <c r="A353" s="18" t="s">
        <v>132</v>
      </c>
      <c r="B353" s="25">
        <v>104664</v>
      </c>
      <c r="D353" s="25">
        <v>104358</v>
      </c>
    </row>
    <row r="354" spans="1:4" s="31" customFormat="1" ht="24.75" thickBot="1">
      <c r="A354" s="27" t="s">
        <v>133</v>
      </c>
      <c r="B354" s="29">
        <v>233333.08000000002</v>
      </c>
      <c r="C354" s="30"/>
      <c r="D354" s="29">
        <v>104358</v>
      </c>
    </row>
    <row r="355" spans="1:4" ht="24.75" thickTop="1"/>
  </sheetData>
  <mergeCells count="3">
    <mergeCell ref="A1:D1"/>
    <mergeCell ref="A2:D2"/>
    <mergeCell ref="A3:D3"/>
  </mergeCells>
  <pageMargins left="0.98425196850393704" right="0.19685039370078741" top="0.74803149606299213" bottom="0.59055118110236227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งบแสดงการเปลี่ยนแปลงส่วนทุน</vt:lpstr>
      <vt:lpstr>งบแสดงฐานะการเงิน 1</vt:lpstr>
      <vt:lpstr>งบแสดงผลการดำเนินงาน 1</vt:lpstr>
      <vt:lpstr>หมายเหตุ 1</vt:lpstr>
      <vt:lpstr>'งบแสดงฐานะการเงิน 1'!Print_Titles</vt:lpstr>
      <vt:lpstr>'หมายเหตุ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Wanna Sirimartphonchai</dc:creator>
  <cp:lastModifiedBy>K-COM</cp:lastModifiedBy>
  <cp:lastPrinted>2023-12-19T07:00:02Z</cp:lastPrinted>
  <dcterms:created xsi:type="dcterms:W3CDTF">2023-08-05T11:44:20Z</dcterms:created>
  <dcterms:modified xsi:type="dcterms:W3CDTF">2024-06-12T09:37:02Z</dcterms:modified>
</cp:coreProperties>
</file>